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Титульник" sheetId="1" state="visible" r:id="rId1"/>
    <sheet name="Пояснительная записка" sheetId="2" state="visible" r:id="rId2"/>
    <sheet name="План учебного процесса" sheetId="3" state="visible" r:id="rId3"/>
    <sheet name="Матрица компетенций" sheetId="4" state="visible" r:id="rId4"/>
    <sheet name="Кабинеты" sheetId="5" state="visible" r:id="rId5"/>
  </sheets>
  <definedNames>
    <definedName name="_Hlk105487044" localSheetId="1">'Пояснительная записка'!$A$6</definedName>
    <definedName name="_Hlk106635853" localSheetId="1">'Пояснительная записка'!$A$13</definedName>
  </definedNames>
  <calcPr/>
</workbook>
</file>

<file path=xl/sharedStrings.xml><?xml version="1.0" encoding="utf-8"?>
<sst xmlns="http://schemas.openxmlformats.org/spreadsheetml/2006/main" count="266" uniqueCount="266">
  <si>
    <t xml:space="preserve">1. Пояснительная записка</t>
  </si>
  <si>
    <r>
      <rPr>
        <b/>
        <sz val="11"/>
        <rFont val="Times New Roman"/>
      </rPr>
      <t xml:space="preserve">     1.1  </t>
    </r>
    <r>
      <rPr>
        <b/>
        <sz val="12"/>
        <rFont val="Times New Roman"/>
      </rPr>
      <t xml:space="preserve">Нормативная база реализации ППССЗ</t>
    </r>
  </si>
  <si>
    <t xml:space="preserve">Настоящий учебный план государственного автономного  профессионального образовательного учреждения Саратовской области «Перелюбский аграрный техникум» разработан на основе федерального государственного образовательного стандарта по специальности среднего профессионального образования (далее – СПО) 35.02.05 Агрономия, утвержденного приказом Минпросвещения России от 13.07.2021 №444 (зарегистрированного Минюстом РФ № 64664 от 17.08.2021г) и на основе федерального государственного образовательного стандарта среднего общего образования, реализуемого в пределах ППССЗ с учетом профиля получаемого профессионального образования, а также действующих нормативно-правовых актов:</t>
  </si>
  <si>
    <t xml:space="preserve">1. Федерального закона от 29 декабря 2012 г. N 273-ФЗ «Об образовании в Российской Федерации» (в действа. редакции). 
2. Приказа Министерства образования и науки Российской Федерации от 14 июня 2013 г. №464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 Министерством юстиции Российской Федерации 30 июля 2013 г., регистрационный № 29200).
3. Приказа Министерства просвещения Российской Федерации от 28.08.2020 № 441 «О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 утвержденный приказом Министерства образования и науки Российской Федерации от 14 июня 2013 г. № 464» (Зарегистрирован 11.09.2020 № 59771).
4. Приказа Министерства науки и высшего образования Российской федерации, Министерства просвещения Российской Федерации №885/390 от 05.08.2020 г. «О практической подготовке обучающихся» (Зарегистрировано в Минюсте России 11.09.2020 N 59778).
5. Приказа Минпросвещения России от 08.11.2021 г. № 800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г., № 66211) (с изменениями  от  5 мая 2022г.).
6. Письма Минпросвещения России от 14.04.2021 № 05-401 «Методические рекомендации по реализации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7. Письма Минобрнауки России от 20.06.2017 г. № ТС-194/08 «Об организации изучения учебного предмета «Астрономия» (вместе с «Методическими рекомендациями по введению учебного предмета «Астрономия» как обязательного для изучения на уровне среднего общего образования»).
8. Приказа Минобрнауки России от 17.05.2012 г. N 413 "Об утверждении федерального государственного образовательного стандарта среднего общего образования" (зарегистрирован в Минюсте России 07.06.2012 г. N 24480).
9. Локальных нормативных актов техникума, касающихся организации образовательного процесса.
10. Устава техникума.
11. Санитарно-эпидемиологических норм и правил.
Реализация ППССЗ осуществляется на государственном языке Российской Федерации - русском.</t>
  </si>
  <si>
    <r>
      <rPr>
        <b/>
        <sz val="11"/>
        <rFont val="Times New Roman"/>
      </rPr>
      <t xml:space="preserve">     1.2  </t>
    </r>
    <r>
      <rPr>
        <b/>
        <sz val="12"/>
        <rFont val="Times New Roman"/>
      </rPr>
      <t xml:space="preserve">Организация учебного процесса и режим занятий</t>
    </r>
  </si>
  <si>
    <t xml:space="preserve">1. Основная образовательная программа подготовки специалистов среднего звена (далее – ППССЗ) базовой подготовки рассчитана на 199 недель с нормативным сроком обучения 3 года 10 месяцев на базе основного общего образования.
2. Начало учебного года – 01 сентября, окончание учебных занятий на каждом курсе в соответствии с календарным учебным графиком.
3. Продолжительность учебной недели – пятидневная.
4. Численность обучающихся в учебной группе при финансировании подготовки за счет бюджетных ассигнований бюджета субъекта РФ устанавливается 25 человек.
5. Обучение ведется на русском языке.
6. В учебном процессе выделяется работа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и самостоятельной работы обучающихся.
7. Для всех видов аудиторных занятий продолжительность урока – один академический час (45 минут). Уроки сгруппированы парами продолжительностью 90 минут с 5-минутными перерывами на отдых между уроками.
8. Занятия по дисциплинам «Иностранный язык» и «Иностранный язык в профессиональной деятельности» проводятся в подгруппах, если изучается в учебной группе два и более иностранных языка. Группы по изучению иностранного языка формируются преподавателями путем деления группы на подгруппы по иностранному языку (английский, немецкий), изучаемому обучающимся до поступления в техникум в общеобразовательной школе или по личному заявлению обучающегося. 
9. При проведении лабораторных и практических занятий, учебных занятий   по физической культуре, информатике, учебной практике, а также при выполнении курсовой работы (проекта) деление на подгруппы производится при наличии их финансового обеспечения. 
10. Объем образовательной нагрузки обучающихся 36 часов в неделю, включая работу обучающихся во взаимодействии с преподавателем и самостоятельную работу обучающихся. 
11. Общий объем каникулярного времени в учебном году составляет на 1 курсе-11 недель, на  2 курсе - 11 недель, на  3 курсе - 10 недель на 4 курсе - 2 недели.
12. Формы текущего контроля знаний по учебным дисциплинам, междисциплинарным курсам и профессиональным модулям: контрольная работа, тестирование, практические работы, индивидуальный письменный и устный опросы, самостоятельная работа, защита докладов и рефератов, индивидуальный проект, результаты деловых и ролевых игр, результаты тренингов и др.  Текущий контроль проводят в пределах учебного времени, отведенного на изучение дисциплины, модуля. Формы, порядок и периодичность проведения текущего контроля по каждой дисциплине, модулю определяет преподаватель.
13. В техникуме применяется пятибалльная система оценок. Знания, умения и навыки обучающихся определяются следующими оценками: «отлично» (5), «хорошо» (4), «удовлетворительно» (3), «зачтено» (зачет). В ходе текущего контроля успеваемости и промежуточной аттестации, кроме вышеуказанных оценок, используется: «неудовлетворительно» (2),  «незачтено» (незачет).
14. В состав профессионального модуля входят следующие элементы: 
· междисциплинарный курс (один или несколько);
· учебная практика;
· производственная практика
15. Учебная и производственная практики проводятся при освоении обучающимися профессиональных компетенций в рамках профессиональных модулей и реализовываются как в несколько периодов, так и рассредоточено, чередуясь с теоретическими занятиями в рамках профессиональных модулей. 
16. Курсовые работы рассматриваются как вид  работы обучающегося во взаимодействии с преподавателем по МДК.01.02 Выбор агротехнологий для различных сельскохозяйственных культур и МДК.02.03 Обработка и воспроизводство плодородия почв и реализуются в пределах времени, отведенного на изучение этих междисциплинарных курсов.</t>
  </si>
  <si>
    <r>
      <rPr>
        <b/>
        <sz val="11"/>
        <rFont val="Times New Roman"/>
      </rPr>
      <t xml:space="preserve">     1.3  </t>
    </r>
    <r>
      <rPr>
        <b/>
        <sz val="12"/>
        <rFont val="Times New Roman"/>
      </rPr>
      <t xml:space="preserve">Общеобразовательный цикл</t>
    </r>
  </si>
  <si>
    <t xml:space="preserve">Общеобразовательный цикл ППССЗ формируется в соответствии с ФГОС среднего общего образования.
1. Специальность 35.02.05 Агрономия отнесена к естественнонаучному профилю обучения. 
2. Общеобразовательная подготовка предусмотрена в течение 1-го курса и составляет 52 недели (1 год) из расчета: теоретическое обучение - 39 недель при обязательной учебной нагрузке 36 часов в неделю, максимальной 54 часа в неделю; промежуточная аттестация – 2 недели; каникулярное время – 11 недель.
3. Учебное время, отведенное на теоретическое обучение (1404 час.) распределено на учебные дисциплины общеобразовательного цикла ППССЗ – общие и по выбору из обязательных предметных областей, изучаемые на базовом и профильном уровнях, и дополнительные по выбору обучающихся, предлагаемые профессиональной организацией на основе Рекомендаций Минобрнауки России, 2021г.
4. Общеобразовательный цикл ППССЗ на базе основного общего образования с получением среднего общего образования содержит 12 учебных дисциплин и предусматривает изучение не менее одной общеобразовательной учебной дисциплины из каждой предметной области. Из них 3 учебных дисциплин изучаются углубленно с учетом профиля профессионального образования, осваиваемой специальности 35.02.05 Агрономия: Математика, Химия и Биология.
5. Для усиления профильной составляющей по специальности 35.02.05 Агрономия введены элективные курсы по физике, химии и биологии.
6. В учебном плане предусмотрено выполнение обучающимися индивидуального проекта.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Индивидуальный проект выполняется обучающимися в течение периода освоения общеобразовательного (профильного) учебного предмета в рамках учебного времени, специально отведенного учебным планом.</t>
  </si>
  <si>
    <r>
      <rPr>
        <b/>
        <sz val="11"/>
        <rFont val="Times New Roman"/>
      </rPr>
      <t xml:space="preserve">     1.4  </t>
    </r>
    <r>
      <rPr>
        <b/>
        <sz val="12"/>
        <rFont val="Times New Roman"/>
      </rPr>
      <t xml:space="preserve">Формирование вариативной части ООП</t>
    </r>
  </si>
  <si>
    <t xml:space="preserve">Объем времени вариативной части ООП СПО в объеме 684 часов оптимально использован для профессиональной составляющей подготовки агронома:
· в учебном цикле  ЕН.00  в объеме 50 часов;
· в учебном цикле ОП.00 в объеме 222 часа;
· в учебном цикле ПМ.00 в объеме 1024 часа. 
Увеличение количества часов на учебные дисциплины и профессиональные модули способствуют углублению подготовки обучающихся, а также получению дополнительных компетенций  с учетом  мнения работодателей, требований профессионального стандарта, что позволяет обеспечить повышение конкурентоспособности выпускника  в соответствии с запросами регионального рынка труда.</t>
  </si>
  <si>
    <r>
      <rPr>
        <b/>
        <sz val="11"/>
        <rFont val="Times New Roman"/>
      </rPr>
      <t xml:space="preserve">     1.5  </t>
    </r>
    <r>
      <rPr>
        <b/>
        <sz val="12"/>
        <rFont val="Times New Roman"/>
      </rPr>
      <t xml:space="preserve">Формы проведения консультаций</t>
    </r>
  </si>
  <si>
    <t xml:space="preserve"> </t>
  </si>
  <si>
    <t xml:space="preserve">Учебным планом предусматриваются консультации перед экзаменами, которые проводятся в рамках промежуточной аттестации по учебным дисциплинам и профессиональным модулям, в случае, когда перед экзаменами выделяются дни подготовки. При концентрированной сдаче экзаменов консультации не предусмотрены. Формы проведения консультаций – групповые. </t>
  </si>
  <si>
    <r>
      <rPr>
        <b/>
        <sz val="11"/>
        <rFont val="Times New Roman"/>
      </rPr>
      <t xml:space="preserve">     1.6  </t>
    </r>
    <r>
      <rPr>
        <b/>
        <sz val="12"/>
        <rFont val="Times New Roman"/>
      </rPr>
      <t xml:space="preserve">Формы проведения промежуточной аттестации и порядок аттестации обучающихся </t>
    </r>
  </si>
  <si>
    <t xml:space="preserve">1. В  учебном плане отражены следующие формы промежуточной аттестации: экзамен, в том числе комплексный; зачет; дифференцированный зачет, в том числе комплексный.
2. Дифференцированные зачеты - это формы промежуточной аттестации, которые проводятся за счет часов, отведенных на освоение соответствующих учебных дисциплин/МДК. На дифференцированный зачет отводится 1-2 академических часа.
3. Промежуточная аттестация в форме экзамена проводится в день, освобожденный от других форм учебной нагрузки. Если дни экзаменов чередуются с днями учебных занятий, время на подготовку к экзамену не выделяется, экзамен проводится на следующий день после завершения освоения соответствующей дисциплины/МДК/ПМ.
4. Количество экзаменов в каждом учебном году в процессе промежуточной аттестации не превышает 8, количество зачетов и дифференцированных зачетов – 10, в это число не входят  дифференцированные зачеты по физической культуре.
5. На промежуточную аттестацию на 1 курсе отведено – 2 недели. Экзамены проводятся в рамках промежуточной аттестации:   ООД.01 Русский язык, ООД.04 Математика, ПД.04 Биология.
6. На 2 курсе на промежуточную аттестацию  отведена 1,1 недели. Экзамены проводятся сразу после освоения  дисциплины/МДК/ПМ: ЕН.02 основы аналитической химии, ОП.01 Ботаника и физиология растений,  ОП.03 Основы механизации, электрификации и автоматизации сельскохозяйственного производства, ОП.08 Охрана труда,  ОП.11 Сельскохозяйственные биотехнологии.
7. На 3 курсе  на  промежуточную аттестацию отведено 0,8  недели. Экзамены проводятся сразу после освоения  дисциплины/МДК/ПМ: ОП.09 Безопасность жизнедеятельности, ПМ.01 организация работы растениеводческих бригад в соответствии с технологическими картами возделывания сельскохозяйственных культур, ПМ.03 Выполнение работ по одной или нескольким профессиям рабочих, должностям  служащих. 
8. На 3 курсе  на  промежуточную аттестацию отведено 0,3  недели. Экзамены проводятся сразу после освоения  дисциплины/МДК/ПМ: ПМ.02 Контроль процесса развития растений в течение вегетации. 
9. По дисциплине ОГСЭ.05 Физическая культура промежуточной формой аттестации в каждом семестре является зачет, а в последнем – дифференцированный зачет.
10. Обязательной формой промежуточной аттестации по профессиональным модулям является экзамен. По ПМ.03 Выполнение работ по одной или нескольким профессиям рабочих, должностям служащих проводится квалификационный экзамен и по итогам квалификационного экзамена присваивается рабочая профессия 18103 Садовник.
11. Формой промежуточной аттестации по составным элементам профессиональных модулей является дифференцированный  зачет.
12. Для аттестации обучающихся на соответствие их персональных достижений поэтапным требованиям соответствующей ООП СПО (текущая и промежуточная аттестация) создаются фонды оценочных средств, позволяющие оценить знания, умения и освоенные компетенции. 
1.7 Формы проведения государственной итоговой аттестации
1. Государственная итоговая аттестация является обязательной и осуществляется в соответствии с  Порядком проведения государственной итоговой аттестации по образовательным программам среднего профессионального  образования, утверждённого приказом Минпросвещения России от 08.11.2021 г. № 800 и Программой государственной итоговой аттестации по образовательной программе среднего профессионального образования 35.02.05 Агрономия ГАПОУ СО«Перелюбский аграрный техникум». 
2. Государственная итоговая аттестация проводится в форме защиты выпускной квалификационной работы, которая выполняется в виде дипломной работы  и  демонстрационного экзамена. 
3. На выполнение дипломной  работы  отводится 4 недели, защиту дипломной  работы  и демонстрационный экзамен 2 недели.
4. Необходимым условием допуска к государственной итоговой аттестации является представление документов, подтверждающих освоение студентом компетенций и личностных результатов при изучении теоретического материала и прохождении практики по каждому из основных видов профессиональной деятельности.   </t>
  </si>
  <si>
    <t xml:space="preserve">2. Сводные данные по бюджету времени (в неделях) для очной формы обучения</t>
  </si>
  <si>
    <t>Курсы</t>
  </si>
  <si>
    <t xml:space="preserve">Обучение по дисциплинам и междисциплинарным курсам</t>
  </si>
  <si>
    <t xml:space="preserve">Учебная практика</t>
  </si>
  <si>
    <t xml:space="preserve">Производственная практика</t>
  </si>
  <si>
    <t xml:space="preserve">Промежуточная аттестация</t>
  </si>
  <si>
    <t xml:space="preserve">Государственная итоговая аттестация</t>
  </si>
  <si>
    <t>Каникулы</t>
  </si>
  <si>
    <t>Всего</t>
  </si>
  <si>
    <t xml:space="preserve">По профилю специальности</t>
  </si>
  <si>
    <t>Преддипломная</t>
  </si>
  <si>
    <t xml:space="preserve">1 курс</t>
  </si>
  <si>
    <t xml:space="preserve">2 курс</t>
  </si>
  <si>
    <t xml:space="preserve">3 курс</t>
  </si>
  <si>
    <t xml:space="preserve">4 курс</t>
  </si>
  <si>
    <t xml:space="preserve">2. План учебного процесса </t>
  </si>
  <si>
    <t>Индекс</t>
  </si>
  <si>
    <t xml:space="preserve">Наименование циклов,  дисциплин, профессиональных модулей, МДК, практик</t>
  </si>
  <si>
    <t xml:space="preserve">Формы промежуточной аттестации</t>
  </si>
  <si>
    <t xml:space="preserve">Учебная нагрузка обучающихся, час.</t>
  </si>
  <si>
    <t xml:space="preserve">Распределение обязательной учебной нагрузки по курсам и семестрам, час. в семестр</t>
  </si>
  <si>
    <t xml:space="preserve">Всего объем образовательной нагрузки</t>
  </si>
  <si>
    <t xml:space="preserve">Самостоятельная учебная работа</t>
  </si>
  <si>
    <t xml:space="preserve">Работа обучающихся во взаимодействии с преподавателями</t>
  </si>
  <si>
    <t xml:space="preserve">I курс </t>
  </si>
  <si>
    <t xml:space="preserve">II курс </t>
  </si>
  <si>
    <t xml:space="preserve">III курс </t>
  </si>
  <si>
    <t xml:space="preserve">IV курс </t>
  </si>
  <si>
    <t xml:space="preserve">занятия по дисциплинам и МДК</t>
  </si>
  <si>
    <t xml:space="preserve">учебная и производственная практика</t>
  </si>
  <si>
    <t xml:space="preserve">1 сем.  17</t>
  </si>
  <si>
    <t xml:space="preserve">в том числе</t>
  </si>
  <si>
    <t xml:space="preserve">2 сем. 23</t>
  </si>
  <si>
    <t xml:space="preserve">3 сем.  17</t>
  </si>
  <si>
    <t xml:space="preserve">4 сем.  23</t>
  </si>
  <si>
    <t xml:space="preserve">5 сем. 17</t>
  </si>
  <si>
    <t xml:space="preserve">6 сем.    24</t>
  </si>
  <si>
    <t xml:space="preserve">7 сем. 17</t>
  </si>
  <si>
    <t xml:space="preserve">8 сем.    21</t>
  </si>
  <si>
    <t xml:space="preserve">всего занятий</t>
  </si>
  <si>
    <t xml:space="preserve">промежуточная аттестация</t>
  </si>
  <si>
    <t xml:space="preserve">учебные занятия</t>
  </si>
  <si>
    <t>практика</t>
  </si>
  <si>
    <t xml:space="preserve">самостоятельная работа</t>
  </si>
  <si>
    <t>уроков</t>
  </si>
  <si>
    <t xml:space="preserve">лабораторных и практических занятий</t>
  </si>
  <si>
    <t xml:space="preserve">курсовое проектирование</t>
  </si>
  <si>
    <t>Консультации</t>
  </si>
  <si>
    <t xml:space="preserve">Общеобразовательный цикл</t>
  </si>
  <si>
    <t>ООД.00</t>
  </si>
  <si>
    <t xml:space="preserve">Общие учебные предметы</t>
  </si>
  <si>
    <t>ООД.01</t>
  </si>
  <si>
    <t xml:space="preserve">Русский язык</t>
  </si>
  <si>
    <t>Э</t>
  </si>
  <si>
    <t>ООД.02</t>
  </si>
  <si>
    <t>Литература</t>
  </si>
  <si>
    <t>дз</t>
  </si>
  <si>
    <t>ООД.03</t>
  </si>
  <si>
    <t>История</t>
  </si>
  <si>
    <t>ООД.04</t>
  </si>
  <si>
    <t>Обществознание</t>
  </si>
  <si>
    <t>ООД.05</t>
  </si>
  <si>
    <t>География</t>
  </si>
  <si>
    <t>ООД.06</t>
  </si>
  <si>
    <t xml:space="preserve">Иностранный язык</t>
  </si>
  <si>
    <t>ООД.07</t>
  </si>
  <si>
    <t>Математика</t>
  </si>
  <si>
    <t>ООД.08</t>
  </si>
  <si>
    <t>Информатика</t>
  </si>
  <si>
    <t>ООД.09</t>
  </si>
  <si>
    <t xml:space="preserve">Физическая культура </t>
  </si>
  <si>
    <t>з</t>
  </si>
  <si>
    <t>ООД.10</t>
  </si>
  <si>
    <t xml:space="preserve">Основы безопасности и защиты Родины</t>
  </si>
  <si>
    <t>ООД.11</t>
  </si>
  <si>
    <t>Физика</t>
  </si>
  <si>
    <t>ООД.12</t>
  </si>
  <si>
    <t>Химия</t>
  </si>
  <si>
    <t>ООД.13</t>
  </si>
  <si>
    <t>Биология</t>
  </si>
  <si>
    <t>ПД.00</t>
  </si>
  <si>
    <t xml:space="preserve">Учебные предметы по выбору из обязательных предметных областей</t>
  </si>
  <si>
    <t>ПД.01.</t>
  </si>
  <si>
    <t xml:space="preserve">Родной язык (русский)</t>
  </si>
  <si>
    <t>ПД.02.</t>
  </si>
  <si>
    <t>Астрономия</t>
  </si>
  <si>
    <t xml:space="preserve">Индивидуальный проект (реализуется в рамках времени, отведенного на освоение учебного предмета)</t>
  </si>
  <si>
    <t xml:space="preserve">Программа подготовки специалистов среднего звена</t>
  </si>
  <si>
    <t>ОГСЭ.00</t>
  </si>
  <si>
    <t xml:space="preserve">Общий гуманитарный и социально-экономический цикл</t>
  </si>
  <si>
    <t>ОГСЭ.01.</t>
  </si>
  <si>
    <t xml:space="preserve">Основы философии</t>
  </si>
  <si>
    <t>ОГСЭ.02.</t>
  </si>
  <si>
    <t>ОГСЭ.03.</t>
  </si>
  <si>
    <t xml:space="preserve">Иностранный язык в профессиональной деятельности</t>
  </si>
  <si>
    <t>ОГСЭ.04.</t>
  </si>
  <si>
    <t>ОГСЭ.05</t>
  </si>
  <si>
    <t xml:space="preserve">Психология общения</t>
  </si>
  <si>
    <t>ЕН.ОО</t>
  </si>
  <si>
    <t xml:space="preserve">Математический и общий естественнонаучный цикл</t>
  </si>
  <si>
    <t>ЕН.01.</t>
  </si>
  <si>
    <t xml:space="preserve">Экологические основы природопользования</t>
  </si>
  <si>
    <t>ЕН.02.</t>
  </si>
  <si>
    <t xml:space="preserve">Основы аналитической химии</t>
  </si>
  <si>
    <t>ЕН.03.</t>
  </si>
  <si>
    <t xml:space="preserve">Основы экономики, менеджмента и маркетинга</t>
  </si>
  <si>
    <t>ОП.00</t>
  </si>
  <si>
    <t xml:space="preserve">Общепрофессиональный  цикл</t>
  </si>
  <si>
    <t>ОП.01.</t>
  </si>
  <si>
    <t xml:space="preserve">Ботаника и физиология растений</t>
  </si>
  <si>
    <t>ОП.02.</t>
  </si>
  <si>
    <t xml:space="preserve">Основы агрономии</t>
  </si>
  <si>
    <t>ОП.03.</t>
  </si>
  <si>
    <t xml:space="preserve">Основы механизации, электрификации и автоматизации сельскохозяйственного производства</t>
  </si>
  <si>
    <t>ОП.04.</t>
  </si>
  <si>
    <t xml:space="preserve">Микробиология, санитария и гигиена</t>
  </si>
  <si>
    <t>ОП.05.</t>
  </si>
  <si>
    <t xml:space="preserve">Правовые основы профессиональной деятельности</t>
  </si>
  <si>
    <t>ОП.06.</t>
  </si>
  <si>
    <t xml:space="preserve">Метрология, стандартизация и подтверждение качества</t>
  </si>
  <si>
    <t>ОП.07.</t>
  </si>
  <si>
    <t xml:space="preserve">Информационные технологии в профессиональной деятельности</t>
  </si>
  <si>
    <t>ОП.08.</t>
  </si>
  <si>
    <t xml:space="preserve">Охрана труда</t>
  </si>
  <si>
    <t>ОП.09.</t>
  </si>
  <si>
    <t xml:space="preserve">Безопасность жизнедеятельности</t>
  </si>
  <si>
    <t>ОП.10</t>
  </si>
  <si>
    <t xml:space="preserve">Основы финансовой грамотности</t>
  </si>
  <si>
    <t>ОП.11</t>
  </si>
  <si>
    <t xml:space="preserve">Сельскохозяйственные биотехнологии</t>
  </si>
  <si>
    <t>П.00</t>
  </si>
  <si>
    <t xml:space="preserve">Профессиональный  цикл</t>
  </si>
  <si>
    <t>ПМ.00</t>
  </si>
  <si>
    <t xml:space="preserve">Профессиональные модули</t>
  </si>
  <si>
    <t>ПМ.01</t>
  </si>
  <si>
    <t xml:space="preserve">Организация работы растениеводческих бригад в соответствии с технологическими картами возделывания сельскохозяйственных культур</t>
  </si>
  <si>
    <t xml:space="preserve">Экзамен по модулю</t>
  </si>
  <si>
    <t>МДК.01.01</t>
  </si>
  <si>
    <t xml:space="preserve">Метеорологическое обслуживание сельскохозяйственного производства</t>
  </si>
  <si>
    <t>МДК.01.02</t>
  </si>
  <si>
    <t xml:space="preserve">Выбор агротезнологий для различных сельскохозяйственных культур</t>
  </si>
  <si>
    <t>МДК.01.03</t>
  </si>
  <si>
    <t xml:space="preserve">Селекция и семеноводческая работа в отрасли растениеводства</t>
  </si>
  <si>
    <t>МДК.01.04</t>
  </si>
  <si>
    <t xml:space="preserve">Управление структурным подразделением сельскохозяйственной организации</t>
  </si>
  <si>
    <t>УП.01</t>
  </si>
  <si>
    <t>ПП.01</t>
  </si>
  <si>
    <t>ПМ.02</t>
  </si>
  <si>
    <t xml:space="preserve">Контроль процесса развития растений в течение вегетации</t>
  </si>
  <si>
    <t>МДК.02.01</t>
  </si>
  <si>
    <t xml:space="preserve">Защита растений</t>
  </si>
  <si>
    <t>МДК.02.02</t>
  </si>
  <si>
    <t xml:space="preserve">Механизация технологий в растениеводстве</t>
  </si>
  <si>
    <t>МДК.02.03</t>
  </si>
  <si>
    <t xml:space="preserve">Обработка и воспроизводство плодородия почв</t>
  </si>
  <si>
    <t>МДК.02.04</t>
  </si>
  <si>
    <t xml:space="preserve">Агрохимическое обслуживание сельскохозяйственного производства</t>
  </si>
  <si>
    <t>МДК.02.05</t>
  </si>
  <si>
    <t xml:space="preserve">Хранение и переработка продукции растениеводства</t>
  </si>
  <si>
    <t>УП.02</t>
  </si>
  <si>
    <t>ПП.02</t>
  </si>
  <si>
    <t>ПМ.03</t>
  </si>
  <si>
    <t xml:space="preserve">Выполнение работ по рабочей профессии 19205 Тракторист- машинист сельскохозяйственного производства</t>
  </si>
  <si>
    <t>МДК.03.01</t>
  </si>
  <si>
    <t xml:space="preserve">Эксплуатация и техническое обслуживание сельскохозяйственных машин и оборудования</t>
  </si>
  <si>
    <t>МДК.03.02</t>
  </si>
  <si>
    <t xml:space="preserve">Безопасная эксплуатация машинно- тракторного парка</t>
  </si>
  <si>
    <t>УП.03</t>
  </si>
  <si>
    <t>ПП.03</t>
  </si>
  <si>
    <t>ПДП.00</t>
  </si>
  <si>
    <t xml:space="preserve">Производственная  практика (преддипломная)</t>
  </si>
  <si>
    <t>ГИА.00</t>
  </si>
  <si>
    <t>ГИА</t>
  </si>
  <si>
    <t xml:space="preserve">Государственная итоговая аттестация: дипломная работа и демонстрационный экзамен</t>
  </si>
  <si>
    <t xml:space="preserve">Дисциплин и МДК</t>
  </si>
  <si>
    <t xml:space="preserve">Учебной практики</t>
  </si>
  <si>
    <t>Экзамены</t>
  </si>
  <si>
    <t xml:space="preserve">Дифференцированный зачет</t>
  </si>
  <si>
    <t xml:space="preserve">Зачет*, ед.</t>
  </si>
  <si>
    <t xml:space="preserve">Преддипломная практика</t>
  </si>
  <si>
    <t xml:space="preserve">Наименование учебных дисциплин, профессиональных модулей</t>
  </si>
  <si>
    <t xml:space="preserve">ОК 01. Выбирать способы решения задач профессиональной деятельности, применительно к различным контекстам</t>
  </si>
  <si>
    <t xml:space="preserve">ОК 02. Использовать современные средства поиска, анализа и интерпретации информации и информационные технологии для выполнения задач профессиональной деятельности</t>
  </si>
  <si>
    <t xml:space="preserve">ОК 03.Планировать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финансовой грамотности в различных жизненных ситуациях.</t>
  </si>
  <si>
    <t xml:space="preserve">ОК 04. Эффективно взаимодействовать и работать в коллективе, в команде.</t>
  </si>
  <si>
    <t xml:space="preserve">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</si>
  <si>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ОК 06. Проявлять гражданско-патриотическую позицию, демонстрировать осознанное поведение на основе традиционных общечеловеческих ценностей, применять стандарты антикоррупционного поведения.</t>
  </si>
  <si>
    <t xml:space="preserve">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</si>
  <si>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 xml:space="preserve">ОК 08.Использовать средства физической культуры для сохранения и укрепления здоровья в процессе профессиональной деятельности и поддержание необходимого уровня физической подготовленности.</t>
  </si>
  <si>
    <t xml:space="preserve">ОК 09. Пользоваться профессиональной документацией на государственном и иностранном языках</t>
  </si>
  <si>
    <t xml:space="preserve">ПК 1.1. Осуществлять подготовку рабочих планов-графиков выполнения полевых работ</t>
  </si>
  <si>
    <t xml:space="preserve">ПК 1.2. Выполнять разработку и выдачу заданий для растениеводческих бригад</t>
  </si>
  <si>
    <t xml:space="preserve">ПК 1.3. Проводить инструктирование работников по выполнению выданных производственных заданий</t>
  </si>
  <si>
    <t xml:space="preserve">ПК 1.4. Осуществлять оперативный контроль качества выполнения технологических операций в растениеводстве</t>
  </si>
  <si>
    <t xml:space="preserve">ПК 1.5. Принимать меры по устранению выявленных в ходе контроля качества технологических операций дефектов и недостатков</t>
  </si>
  <si>
    <t xml:space="preserve">ПК 1.6. Осуществлять технологические регулировки почвообрабатывающих и посевных агрегатов, используемых для реализации технологических операций</t>
  </si>
  <si>
    <t xml:space="preserve">ПК 1.7. Осуществлять подготовку информации для составления первичной отчетности</t>
  </si>
  <si>
    <t xml:space="preserve">ПК 2.1. Составлять программы контроля развития растений в течение вегетации</t>
  </si>
  <si>
    <t xml:space="preserve">ПК 2.2. Устанавливать календарные сроки проведения технологических операций на основе определения фенологических фаз развития растений</t>
  </si>
  <si>
    <t xml:space="preserve">ПК 2.3. Применять качественные и количественные методы определения общего состояния посевов, полевой всхожести, густоты состояния, перезимовки озимых и многолетних культур</t>
  </si>
  <si>
    <t xml:space="preserve">ПК 2.4. Определять видовой состав сорных растений и степень засоренности посевов</t>
  </si>
  <si>
    <t xml:space="preserve">ПК 2.5. Определять видовой состав вредителей, плотность их популяций, вредоносность и степень поврежденности растений, и распространенность вредителей</t>
  </si>
  <si>
    <t xml:space="preserve">ПК 2.6. Проводить диагностику болезней и степень их развития с целью совершенствования системы защиты растений и распространенность болезней</t>
  </si>
  <si>
    <t xml:space="preserve">ПК 2.7. Проводить почвенную и растительную диагностику питания растений</t>
  </si>
  <si>
    <t xml:space="preserve">ПК 2.8. Производить анализ готовности сельскохозяйственных культур к уборке и определять урожайность сельскохозяйственных культур перед уборкой для планирования уборочной кампании</t>
  </si>
  <si>
    <t xml:space="preserve">ПК 2.9. Проводить анализ и обработку информации, полученной в ходе процесса развития растений, и разрабатывать предложения по совершенствованию технологических процессов в растениеводстве</t>
  </si>
  <si>
    <t xml:space="preserve">ПК 3.1. Выявлять и устранять неисправности в работе тракторов всех категорий.</t>
  </si>
  <si>
    <t xml:space="preserve">ПК 3.2. Производить текущий ремонт и участвовать во всех видах ремонта обслуживаемого трактора и прицепных устройств </t>
  </si>
  <si>
    <t xml:space="preserve">ПК 3.3. Выполнение работы на зерноуборочных и специальных самоходных сельскохозяйственных машинах.</t>
  </si>
  <si>
    <t xml:space="preserve">ПК 3.4. Подготовка и постановка самоходных сельскохозяйственных машин на хранения.</t>
  </si>
  <si>
    <t>*</t>
  </si>
  <si>
    <t xml:space="preserve">Физическая культура</t>
  </si>
  <si>
    <t xml:space="preserve">Основы безопасности жизнедеятельности</t>
  </si>
  <si>
    <t xml:space="preserve">Введение в специальность</t>
  </si>
  <si>
    <t xml:space="preserve">Элективный курс по биологии</t>
  </si>
  <si>
    <t xml:space="preserve">Элективный курс по химии</t>
  </si>
  <si>
    <t xml:space="preserve">Выполнение работ по одной или нескольких профессий рабочих, должностей  служащих </t>
  </si>
  <si>
    <t xml:space="preserve">3. Перечень кабинетов, лабораторий, мастерских и других помещений для подготовки по специальности</t>
  </si>
  <si>
    <t>№</t>
  </si>
  <si>
    <t>Наименование</t>
  </si>
  <si>
    <t>Кабинеты</t>
  </si>
  <si>
    <t xml:space="preserve">Русского языка и литературы</t>
  </si>
  <si>
    <t xml:space="preserve">Химии и биологии</t>
  </si>
  <si>
    <t xml:space="preserve">Физики, математики  и астрономии</t>
  </si>
  <si>
    <t xml:space="preserve">Иностранного языка/английский/</t>
  </si>
  <si>
    <t xml:space="preserve">Информатики и информационных технологий в профессиональной деятельности</t>
  </si>
  <si>
    <t xml:space="preserve">Гуманитарных и социально-экономических дисциплин</t>
  </si>
  <si>
    <t xml:space="preserve">Иностранного языка/немецкий/</t>
  </si>
  <si>
    <t xml:space="preserve">Экологических основ природопользования</t>
  </si>
  <si>
    <t xml:space="preserve">Экономики, менеджмента и маркетинга</t>
  </si>
  <si>
    <t xml:space="preserve">Безопасности жизнедеятельности и охраны труда</t>
  </si>
  <si>
    <t xml:space="preserve">Основ агрономии</t>
  </si>
  <si>
    <t xml:space="preserve">Правовых основ профессиональной деятельности</t>
  </si>
  <si>
    <t xml:space="preserve">Метрологии, стандартизации и подтверждения качества</t>
  </si>
  <si>
    <t>Лаборатории</t>
  </si>
  <si>
    <t xml:space="preserve">Аналитической химии</t>
  </si>
  <si>
    <t xml:space="preserve">Метеорологии </t>
  </si>
  <si>
    <t xml:space="preserve">Микробиологии,санитарии и гигиены</t>
  </si>
  <si>
    <t xml:space="preserve">Ботаники и физиологии растений</t>
  </si>
  <si>
    <t xml:space="preserve">Лаборатория технологии и механизации производства продукции растениеводства </t>
  </si>
  <si>
    <t>Мастерские</t>
  </si>
  <si>
    <t xml:space="preserve">Механизации, электрификации и автоматизации сельскохозяйственного производства</t>
  </si>
  <si>
    <t xml:space="preserve">                                                                          Опытные поля</t>
  </si>
  <si>
    <t>Нет</t>
  </si>
  <si>
    <t xml:space="preserve">Тренажеры, тренажерные комплексы</t>
  </si>
  <si>
    <t>Есть</t>
  </si>
  <si>
    <t xml:space="preserve">Спортивный комплекс</t>
  </si>
  <si>
    <t xml:space="preserve">Спортивный зал</t>
  </si>
  <si>
    <t>Залы</t>
  </si>
  <si>
    <t xml:space="preserve">Библиотека, читальный зал с выходом в сеть Интернет</t>
  </si>
  <si>
    <t xml:space="preserve">Актовый зал</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</si>
</sst>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21">
    <font>
      <sz val="11.000000"/>
      <color theme="1"/>
      <name val="Calibri"/>
      <scheme val="minor"/>
    </font>
    <font>
      <sz val="10.000000"/>
      <color theme="1"/>
      <name val="Times New Roman"/>
    </font>
    <font>
      <sz val="11.000000"/>
      <name val="Times New Roman"/>
    </font>
    <font>
      <sz val="10.000000"/>
      <name val="Times New Roman"/>
    </font>
    <font>
      <b/>
      <sz val="11.000000"/>
      <name val="Times New Roman"/>
    </font>
    <font>
      <b/>
      <sz val="12.000000"/>
      <name val="Times New Roman"/>
    </font>
    <font>
      <b/>
      <sz val="10.000000"/>
      <name val="Times New Roman"/>
    </font>
    <font>
      <sz val="8.000000"/>
      <color theme="1" tint="0"/>
      <name val="Times New Roman"/>
    </font>
    <font>
      <b/>
      <sz val="8.000000"/>
      <color theme="1" tint="0"/>
      <name val="Times New Roman"/>
    </font>
    <font>
      <b/>
      <sz val="8.000000"/>
      <color theme="0" tint="0"/>
      <name val="Times New Roman"/>
    </font>
    <font>
      <b/>
      <i/>
      <sz val="8.000000"/>
      <color theme="1" tint="0"/>
      <name val="Times New Roman"/>
    </font>
    <font>
      <sz val="8.000000"/>
      <color indexed="2"/>
      <name val="Times New Roman"/>
    </font>
    <font>
      <b/>
      <sz val="8.000000"/>
      <color rgb="FF0070C0"/>
      <name val="Times New Roman"/>
    </font>
    <font>
      <b/>
      <sz val="8.000000"/>
      <color indexed="2"/>
      <name val="Times New Roman"/>
    </font>
    <font>
      <sz val="8.000000"/>
      <color theme="0" tint="0"/>
      <name val="Times New Roman"/>
    </font>
    <font>
      <i/>
      <sz val="8.000000"/>
      <color theme="1" tint="0"/>
      <name val="Times New Roman"/>
    </font>
    <font>
      <b/>
      <sz val="14.000000"/>
      <color theme="1" tint="0"/>
      <name val="Times New Roman"/>
    </font>
    <font>
      <sz val="7.000000"/>
      <name val="Times New Roman"/>
    </font>
    <font>
      <sz val="7.000000"/>
      <color theme="1"/>
      <name val="Times New Roman"/>
    </font>
    <font>
      <sz val="10.000000"/>
      <name val="Calibri"/>
    </font>
    <font>
      <sz val="8.000000"/>
      <name val="Calibri"/>
    </font>
  </fonts>
  <fills count="11">
    <fill>
      <patternFill patternType="none"/>
    </fill>
    <fill>
      <patternFill patternType="gray125"/>
    </fill>
    <fill>
      <patternFill patternType="solid">
        <fgColor indexed="5"/>
        <bgColor indexed="5"/>
      </patternFill>
    </fill>
    <fill>
      <patternFill patternType="solid">
        <fgColor theme="0" tint="0"/>
        <bgColor theme="0" tint="0"/>
      </patternFill>
    </fill>
    <fill>
      <patternFill patternType="solid">
        <fgColor rgb="FF00B050"/>
        <bgColor rgb="FF00B050"/>
      </patternFill>
    </fill>
    <fill>
      <patternFill patternType="solid">
        <fgColor theme="3" tint="0.59999389629810485"/>
        <bgColor theme="3" tint="0.59999389629810485"/>
      </patternFill>
    </fill>
    <fill>
      <patternFill patternType="solid">
        <fgColor indexed="65"/>
        <bgColor indexed="65"/>
      </patternFill>
    </fill>
    <fill>
      <patternFill patternType="solid">
        <fgColor indexed="31"/>
        <bgColor indexed="31"/>
      </patternFill>
    </fill>
    <fill>
      <patternFill patternType="solid">
        <fgColor theme="7" tint="0.59999389629810485"/>
        <bgColor theme="7" tint="0.59999389629810485"/>
      </patternFill>
    </fill>
    <fill>
      <patternFill patternType="solid">
        <fgColor indexed="22"/>
        <bgColor indexed="22"/>
      </patternFill>
    </fill>
    <fill>
      <patternFill patternType="solid">
        <fgColor theme="0"/>
        <bgColor theme="0"/>
      </patternFill>
    </fill>
  </fills>
  <borders count="84">
    <border>
      <left style="none"/>
      <right style="none"/>
      <top style="none"/>
      <bottom style="none"/>
      <diagonal style="none"/>
    </border>
    <border>
      <left style="medium">
        <color theme="1"/>
      </left>
      <right style="medium">
        <color theme="1"/>
      </right>
      <top style="medium">
        <color theme="1"/>
      </top>
      <bottom style="medium">
        <color theme="1"/>
      </bottom>
      <diagonal style="none"/>
    </border>
    <border>
      <left style="thin">
        <color theme="1"/>
      </left>
      <right style="thin">
        <color theme="1"/>
      </right>
      <top style="thin">
        <color theme="1"/>
      </top>
      <bottom style="thin">
        <color theme="1"/>
      </bottom>
      <diagonal style="none"/>
    </border>
    <border>
      <left style="medium">
        <color theme="1"/>
      </left>
      <right style="thin">
        <color theme="1"/>
      </right>
      <top style="medium">
        <color theme="1"/>
      </top>
      <bottom style="thin">
        <color theme="1"/>
      </bottom>
      <diagonal style="none"/>
    </border>
    <border>
      <left style="thin">
        <color theme="1"/>
      </left>
      <right style="thin">
        <color theme="1"/>
      </right>
      <top style="medium">
        <color theme="1"/>
      </top>
      <bottom style="thin">
        <color theme="1"/>
      </bottom>
      <diagonal style="none"/>
    </border>
    <border>
      <left style="thin">
        <color theme="1"/>
      </left>
      <right style="medium">
        <color theme="1"/>
      </right>
      <top style="medium">
        <color theme="1"/>
      </top>
      <bottom style="thin">
        <color theme="1"/>
      </bottom>
      <diagonal style="none"/>
    </border>
    <border>
      <left style="medium">
        <color theme="1"/>
      </left>
      <right style="thin">
        <color theme="1"/>
      </right>
      <top style="thin">
        <color theme="1"/>
      </top>
      <bottom style="thin">
        <color theme="1"/>
      </bottom>
      <diagonal style="none"/>
    </border>
    <border>
      <left style="thin">
        <color theme="1"/>
      </left>
      <right style="none"/>
      <top style="thin">
        <color theme="1"/>
      </top>
      <bottom style="thin">
        <color theme="1"/>
      </bottom>
      <diagonal style="none"/>
    </border>
    <border>
      <left style="none"/>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medium">
        <color theme="1"/>
      </right>
      <top style="thin">
        <color theme="1"/>
      </top>
      <bottom style="thin">
        <color theme="1"/>
      </bottom>
      <diagonal style="none"/>
    </border>
    <border>
      <left style="medium">
        <color theme="1"/>
      </left>
      <right style="thin">
        <color theme="1"/>
      </right>
      <top style="thin">
        <color theme="1"/>
      </top>
      <bottom style="none"/>
      <diagonal style="none"/>
    </border>
    <border>
      <left style="thin">
        <color theme="1"/>
      </left>
      <right style="thin">
        <color theme="1"/>
      </right>
      <top style="thin">
        <color theme="1"/>
      </top>
      <bottom style="none"/>
      <diagonal style="none"/>
    </border>
    <border>
      <left style="thin">
        <color theme="1"/>
      </left>
      <right style="none"/>
      <top style="thin">
        <color theme="1"/>
      </top>
      <bottom style="none"/>
      <diagonal style="none"/>
    </border>
    <border>
      <left style="none"/>
      <right style="none"/>
      <top style="thin">
        <color theme="1"/>
      </top>
      <bottom style="none"/>
      <diagonal style="none"/>
    </border>
    <border>
      <left style="none"/>
      <right style="thin">
        <color theme="1"/>
      </right>
      <top style="thin">
        <color theme="1"/>
      </top>
      <bottom style="none"/>
      <diagonal style="none"/>
    </border>
    <border>
      <left style="medium">
        <color theme="1"/>
      </left>
      <right style="thin">
        <color theme="1"/>
      </right>
      <top style="none"/>
      <bottom style="thin">
        <color theme="1"/>
      </bottom>
      <diagonal style="none"/>
    </border>
    <border>
      <left style="thin">
        <color theme="1"/>
      </left>
      <right style="thin">
        <color theme="1"/>
      </right>
      <top style="none"/>
      <bottom style="thin">
        <color theme="1"/>
      </bottom>
      <diagonal style="none"/>
    </border>
    <border>
      <left style="thin">
        <color theme="1"/>
      </left>
      <right style="none"/>
      <top style="none"/>
      <bottom style="thin">
        <color theme="1"/>
      </bottom>
      <diagonal style="none"/>
    </border>
    <border>
      <left style="none"/>
      <right style="none"/>
      <top style="none"/>
      <bottom style="thin">
        <color theme="1"/>
      </bottom>
      <diagonal style="none"/>
    </border>
    <border>
      <left style="none"/>
      <right style="thin">
        <color theme="1"/>
      </right>
      <top style="none"/>
      <bottom style="thin">
        <color theme="1"/>
      </bottom>
      <diagonal style="none"/>
    </border>
    <border>
      <left style="thin">
        <color theme="1"/>
      </left>
      <right style="medium">
        <color theme="1"/>
      </right>
      <top style="thin">
        <color theme="1"/>
      </top>
      <bottom style="none"/>
      <diagonal style="none"/>
    </border>
    <border>
      <left style="medium">
        <color theme="1"/>
      </left>
      <right style="none"/>
      <top style="medium">
        <color theme="1"/>
      </top>
      <bottom style="medium">
        <color theme="1"/>
      </bottom>
      <diagonal style="none"/>
    </border>
    <border>
      <left style="none"/>
      <right style="none"/>
      <top style="medium">
        <color theme="1"/>
      </top>
      <bottom style="medium">
        <color theme="1"/>
      </bottom>
      <diagonal style="none"/>
    </border>
    <border>
      <left style="none"/>
      <right style="medium">
        <color theme="1"/>
      </right>
      <top style="medium">
        <color theme="1"/>
      </top>
      <bottom style="medium">
        <color theme="1"/>
      </bottom>
      <diagonal style="none"/>
    </border>
    <border>
      <left style="medium">
        <color theme="1"/>
      </left>
      <right style="thin">
        <color theme="1"/>
      </right>
      <top style="none"/>
      <bottom style="none"/>
      <diagonal style="none"/>
    </border>
    <border>
      <left style="thin">
        <color theme="1"/>
      </left>
      <right style="thin">
        <color theme="1"/>
      </right>
      <top style="none"/>
      <bottom style="none"/>
      <diagonal style="none"/>
    </border>
    <border>
      <left style="thin">
        <color theme="1"/>
      </left>
      <right style="none"/>
      <top style="none"/>
      <bottom style="none"/>
      <diagonal style="none"/>
    </border>
    <border>
      <left style="medium">
        <color theme="1"/>
      </left>
      <right style="thin">
        <color theme="1"/>
      </right>
      <top style="medium">
        <color theme="1"/>
      </top>
      <bottom style="medium">
        <color theme="1"/>
      </bottom>
      <diagonal style="none"/>
    </border>
    <border>
      <left style="thin">
        <color theme="1"/>
      </left>
      <right style="thin">
        <color theme="1"/>
      </right>
      <top style="medium">
        <color theme="1"/>
      </top>
      <bottom style="medium">
        <color theme="1"/>
      </bottom>
      <diagonal style="none"/>
    </border>
    <border>
      <left style="thin">
        <color theme="1"/>
      </left>
      <right style="medium">
        <color theme="1"/>
      </right>
      <top style="medium">
        <color theme="1"/>
      </top>
      <bottom style="medium">
        <color theme="1"/>
      </bottom>
      <diagonal style="none"/>
    </border>
    <border>
      <left style="thin">
        <color theme="1"/>
      </left>
      <right style="none"/>
      <top style="medium">
        <color theme="1"/>
      </top>
      <bottom style="medium">
        <color theme="1"/>
      </bottom>
      <diagonal style="none"/>
    </border>
    <border>
      <left style="thin">
        <color theme="1"/>
      </left>
      <right style="medium">
        <color theme="1"/>
      </right>
      <top style="none"/>
      <bottom style="thin">
        <color theme="1"/>
      </bottom>
      <diagonal style="none"/>
    </border>
    <border>
      <left style="medium">
        <color theme="1"/>
      </left>
      <right style="medium">
        <color theme="1"/>
      </right>
      <top style="none"/>
      <bottom style="thin">
        <color theme="1"/>
      </bottom>
      <diagonal style="none"/>
    </border>
    <border>
      <left style="medium">
        <color theme="1"/>
      </left>
      <right style="medium">
        <color theme="1"/>
      </right>
      <top style="thin">
        <color theme="1"/>
      </top>
      <bottom style="thin">
        <color theme="1"/>
      </bottom>
      <diagonal style="none"/>
    </border>
    <border>
      <left style="medium">
        <color theme="1"/>
      </left>
      <right style="thin">
        <color theme="1"/>
      </right>
      <top style="thin">
        <color theme="1"/>
      </top>
      <bottom style="medium">
        <color theme="1"/>
      </bottom>
      <diagonal style="none"/>
    </border>
    <border>
      <left style="thin">
        <color theme="1"/>
      </left>
      <right style="thin">
        <color theme="1"/>
      </right>
      <top style="thin">
        <color theme="1"/>
      </top>
      <bottom style="medium">
        <color theme="1"/>
      </bottom>
      <diagonal style="none"/>
    </border>
    <border>
      <left style="thin">
        <color theme="1"/>
      </left>
      <right style="none"/>
      <top style="thin">
        <color theme="1"/>
      </top>
      <bottom style="medium">
        <color theme="1"/>
      </bottom>
      <diagonal style="none"/>
    </border>
    <border>
      <left style="thin">
        <color theme="1"/>
      </left>
      <right style="medium">
        <color theme="1"/>
      </right>
      <top style="thin">
        <color theme="1"/>
      </top>
      <bottom style="medium">
        <color theme="1"/>
      </bottom>
      <diagonal style="none"/>
    </border>
    <border>
      <left style="medium">
        <color theme="1"/>
      </left>
      <right style="medium">
        <color theme="1"/>
      </right>
      <top style="thin">
        <color theme="1"/>
      </top>
      <bottom style="medium">
        <color theme="1"/>
      </bottom>
      <diagonal style="none"/>
    </border>
    <border>
      <left style="none"/>
      <right style="thin">
        <color theme="1"/>
      </right>
      <top style="thin">
        <color theme="1"/>
      </top>
      <bottom style="medium">
        <color theme="1"/>
      </bottom>
      <diagonal style="none"/>
    </border>
    <border>
      <left style="medium">
        <color theme="1"/>
      </left>
      <right style="none"/>
      <top style="medium">
        <color theme="1"/>
      </top>
      <bottom style="none"/>
      <diagonal style="none"/>
    </border>
    <border>
      <left style="medium">
        <color theme="1"/>
      </left>
      <right style="thin">
        <color theme="1"/>
      </right>
      <top style="medium">
        <color theme="1"/>
      </top>
      <bottom style="none"/>
      <diagonal style="none"/>
    </border>
    <border>
      <left style="thin">
        <color theme="1"/>
      </left>
      <right style="thin">
        <color theme="1"/>
      </right>
      <top style="medium">
        <color theme="1"/>
      </top>
      <bottom style="none"/>
      <diagonal style="none"/>
    </border>
    <border>
      <left style="thin">
        <color theme="1"/>
      </left>
      <right style="medium">
        <color theme="1"/>
      </right>
      <top style="medium">
        <color theme="1"/>
      </top>
      <bottom style="none"/>
      <diagonal style="none"/>
    </border>
    <border>
      <left style="none"/>
      <right style="thin">
        <color theme="1"/>
      </right>
      <top style="medium">
        <color theme="1"/>
      </top>
      <bottom style="none"/>
      <diagonal style="none"/>
    </border>
    <border>
      <left style="thin">
        <color theme="1"/>
      </left>
      <right style="none"/>
      <top style="medium">
        <color theme="1"/>
      </top>
      <bottom style="none"/>
      <diagonal style="none"/>
    </border>
    <border>
      <left style="thin">
        <color theme="1"/>
      </left>
      <right style="none"/>
      <top style="medium">
        <color theme="1"/>
      </top>
      <bottom style="thin">
        <color theme="1"/>
      </bottom>
      <diagonal style="none"/>
    </border>
    <border>
      <left style="medium">
        <color theme="1"/>
      </left>
      <right style="medium">
        <color theme="1"/>
      </right>
      <top style="medium">
        <color theme="1"/>
      </top>
      <bottom style="thin">
        <color theme="1"/>
      </bottom>
      <diagonal style="none"/>
    </border>
    <border>
      <left style="none"/>
      <right style="thin">
        <color theme="1"/>
      </right>
      <top style="medium">
        <color theme="1"/>
      </top>
      <bottom style="thin">
        <color theme="1"/>
      </bottom>
      <diagonal style="none"/>
    </border>
    <border>
      <left style="none"/>
      <right style="none"/>
      <top style="none"/>
      <bottom style="medium">
        <color theme="1"/>
      </bottom>
      <diagonal style="none"/>
    </border>
    <border>
      <left style="thin">
        <color theme="1"/>
      </left>
      <right style="medium">
        <color theme="1"/>
      </right>
      <top style="none"/>
      <bottom style="none"/>
      <diagonal style="none"/>
    </border>
    <border>
      <left style="none"/>
      <right style="thin">
        <color theme="1"/>
      </right>
      <top style="medium">
        <color theme="1"/>
      </top>
      <bottom style="medium">
        <color theme="1"/>
      </bottom>
      <diagonal style="none"/>
    </border>
    <border>
      <left style="medium">
        <color theme="1"/>
      </left>
      <right style="medium">
        <color theme="1"/>
      </right>
      <top style="medium">
        <color theme="1"/>
      </top>
      <bottom style="none"/>
      <diagonal style="none"/>
    </border>
    <border>
      <left style="none"/>
      <right style="thin">
        <color theme="1"/>
      </right>
      <top style="none"/>
      <bottom style="none"/>
      <diagonal style="none"/>
    </border>
    <border>
      <left style="medium">
        <color theme="1"/>
      </left>
      <right style="none"/>
      <top style="none"/>
      <bottom style="none"/>
      <diagonal style="none"/>
    </border>
    <border>
      <left style="none"/>
      <right style="medium">
        <color theme="1"/>
      </right>
      <top style="none"/>
      <bottom style="none"/>
      <diagonal style="none"/>
    </border>
    <border>
      <left style="none"/>
      <right style="medium">
        <color theme="1"/>
      </right>
      <top style="medium">
        <color theme="1"/>
      </top>
      <bottom style="thin">
        <color theme="1"/>
      </bottom>
      <diagonal style="none"/>
    </border>
    <border>
      <left style="none"/>
      <right style="medium">
        <color theme="1"/>
      </right>
      <top style="thin">
        <color theme="1"/>
      </top>
      <bottom style="thin">
        <color theme="1"/>
      </bottom>
      <diagonal style="none"/>
    </border>
    <border>
      <left style="none"/>
      <right style="medium">
        <color theme="1"/>
      </right>
      <top style="thin">
        <color theme="1"/>
      </top>
      <bottom style="none"/>
      <diagonal style="none"/>
    </border>
    <border>
      <left style="medium">
        <color theme="1"/>
      </left>
      <right style="medium">
        <color theme="1"/>
      </right>
      <top style="thin">
        <color theme="1"/>
      </top>
      <bottom style="none"/>
      <diagonal style="none"/>
    </border>
    <border>
      <left style="medium">
        <color theme="1"/>
      </left>
      <right style="thin">
        <color theme="1"/>
      </right>
      <top style="none"/>
      <bottom style="medium">
        <color theme="1"/>
      </bottom>
      <diagonal style="none"/>
    </border>
    <border>
      <left style="thin">
        <color theme="1"/>
      </left>
      <right style="thin">
        <color theme="1"/>
      </right>
      <top style="none"/>
      <bottom style="medium">
        <color theme="1"/>
      </bottom>
      <diagonal style="none"/>
    </border>
    <border>
      <left style="none"/>
      <right style="medium">
        <color theme="1"/>
      </right>
      <top style="thin">
        <color theme="1"/>
      </top>
      <bottom style="medium">
        <color theme="1"/>
      </bottom>
      <diagonal style="none"/>
    </border>
    <border>
      <left style="none"/>
      <right style="thin">
        <color theme="1"/>
      </right>
      <top style="none"/>
      <bottom style="medium">
        <color theme="1"/>
      </bottom>
      <diagonal style="none"/>
    </border>
    <border>
      <left style="medium">
        <color theme="1"/>
      </left>
      <right style="medium">
        <color theme="1"/>
      </right>
      <top style="none"/>
      <bottom style="medium">
        <color theme="1"/>
      </bottom>
      <diagonal style="none"/>
    </border>
    <border>
      <left style="medium">
        <color theme="1"/>
      </left>
      <right style="none"/>
      <top style="thin">
        <color theme="1"/>
      </top>
      <bottom style="thin">
        <color theme="1"/>
      </bottom>
      <diagonal style="none"/>
    </border>
    <border>
      <left style="medium">
        <color theme="1"/>
      </left>
      <right style="none"/>
      <top style="thin">
        <color theme="1"/>
      </top>
      <bottom style="medium">
        <color theme="1"/>
      </bottom>
      <diagonal style="none"/>
    </border>
    <border>
      <left style="none"/>
      <right style="none"/>
      <top style="thin">
        <color theme="1"/>
      </top>
      <bottom style="medium">
        <color theme="1"/>
      </bottom>
      <diagonal style="none"/>
    </border>
    <border>
      <left style="medium">
        <color theme="1"/>
      </left>
      <right style="none"/>
      <top style="medium">
        <color theme="1"/>
      </top>
      <bottom style="thin">
        <color theme="1"/>
      </bottom>
      <diagonal style="none"/>
    </border>
    <border>
      <left style="none"/>
      <right style="none"/>
      <top style="medium">
        <color theme="1"/>
      </top>
      <bottom style="thin">
        <color theme="1"/>
      </bottom>
      <diagonal style="none"/>
    </border>
    <border>
      <left style="none"/>
      <right style="none"/>
      <top style="medium">
        <color theme="1"/>
      </top>
      <bottom style="none"/>
      <diagonal style="none"/>
    </border>
    <border>
      <left style="none"/>
      <right style="medium">
        <color theme="1"/>
      </right>
      <top style="medium">
        <color theme="1"/>
      </top>
      <bottom style="none"/>
      <diagonal style="none"/>
    </border>
    <border>
      <left style="none"/>
      <right style="medium">
        <color theme="1"/>
      </right>
      <top style="none"/>
      <bottom style="medium">
        <color theme="1"/>
      </bottom>
      <diagonal style="none"/>
    </border>
    <border>
      <left style="thin">
        <color theme="1"/>
      </left>
      <right style="medium">
        <color theme="1"/>
      </right>
      <top style="none"/>
      <bottom style="medium">
        <color theme="1"/>
      </bottom>
      <diagonal style="none"/>
    </border>
    <border>
      <left style="medium">
        <color theme="1"/>
      </left>
      <right style="none"/>
      <top style="none"/>
      <bottom style="medium">
        <color theme="1"/>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none"/>
      <top style="none"/>
      <bottom style="thin">
        <color auto="1"/>
      </bottom>
      <diagonal style="none"/>
    </border>
    <border>
      <left style="thin">
        <color auto="1"/>
      </left>
      <right style="thin">
        <color auto="1"/>
      </right>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1">
    <xf fontId="0" fillId="0" borderId="0" numFmtId="0" applyNumberFormat="1" applyFont="1" applyFill="1" applyBorder="1"/>
  </cellStyleXfs>
  <cellXfs count="529">
    <xf fontId="0" fillId="0" borderId="0" numFmtId="0" xfId="0"/>
    <xf fontId="1" fillId="0" borderId="0" numFmtId="0" xfId="0" applyFont="1"/>
    <xf fontId="2" fillId="0" borderId="0" numFmtId="0" xfId="0" applyFont="1"/>
    <xf fontId="3" fillId="0" borderId="0" numFmtId="0" xfId="0" applyFont="1"/>
    <xf fontId="4" fillId="0" borderId="1" numFmtId="0" xfId="0" applyFont="1" applyBorder="1" applyAlignment="1">
      <alignment horizontal="center" vertical="center" wrapText="1"/>
    </xf>
    <xf fontId="1" fillId="0" borderId="1" numFmtId="0" xfId="0" applyFont="1" applyBorder="1" applyAlignment="1">
      <alignment horizontal="center" vertical="center" wrapText="1"/>
    </xf>
    <xf fontId="1" fillId="0" borderId="1" numFmtId="0" xfId="0" applyFont="1" applyBorder="1" applyAlignment="1">
      <alignment horizontal="center" vertical="top" wrapText="1"/>
    </xf>
    <xf fontId="4" fillId="0" borderId="1" numFmtId="0" xfId="0" applyFont="1" applyBorder="1" applyAlignment="1">
      <alignment horizontal="center" wrapText="1"/>
    </xf>
    <xf fontId="3" fillId="0" borderId="1" numFmtId="0" xfId="0" applyFont="1" applyBorder="1" applyAlignment="1">
      <alignment horizontal="center" vertical="center" wrapText="1"/>
    </xf>
    <xf fontId="5" fillId="0" borderId="1" numFmtId="0" xfId="0" applyFont="1" applyBorder="1" applyAlignment="1">
      <alignment indent="3" wrapText="1"/>
    </xf>
    <xf fontId="1" fillId="0" borderId="1" numFmtId="0" xfId="0" applyFont="1" applyBorder="1" applyAlignment="1">
      <alignment horizontal="left" wrapText="1"/>
    </xf>
    <xf fontId="4" fillId="0" borderId="1" numFmtId="0" xfId="0" applyFont="1" applyBorder="1" applyAlignment="1">
      <alignment indent="3" wrapText="1"/>
    </xf>
    <xf fontId="4" fillId="0" borderId="0" numFmtId="0" xfId="0" applyFont="1"/>
    <xf fontId="3" fillId="0" borderId="1" numFmtId="0" xfId="0" applyFont="1" applyBorder="1" applyAlignment="1">
      <alignment horizontal="center" wrapText="1"/>
    </xf>
    <xf fontId="6" fillId="0" borderId="1" numFmtId="0" xfId="0" applyFont="1" applyBorder="1" applyAlignment="1">
      <alignment horizontal="center" wrapText="1"/>
    </xf>
    <xf fontId="7" fillId="0" borderId="2" numFmtId="0" xfId="0" applyFont="1" applyBorder="1" applyAlignment="1">
      <alignment vertical="center"/>
    </xf>
    <xf fontId="7" fillId="0" borderId="2" numFmtId="0" xfId="0" applyFont="1" applyBorder="1" applyAlignment="1">
      <alignment horizontal="center" vertical="center"/>
    </xf>
    <xf fontId="7" fillId="2" borderId="2" numFmtId="0" xfId="0" applyFont="1" applyFill="1" applyBorder="1" applyAlignment="1">
      <alignment horizontal="center" vertical="center"/>
    </xf>
    <xf fontId="8" fillId="0" borderId="3" numFmtId="0" xfId="0" applyFont="1" applyBorder="1" applyAlignment="1">
      <alignment horizontal="center" vertical="center"/>
    </xf>
    <xf fontId="8" fillId="0" borderId="4" numFmtId="0" xfId="0" applyFont="1" applyBorder="1" applyAlignment="1">
      <alignment horizontal="center" vertical="center"/>
    </xf>
    <xf fontId="8" fillId="0" borderId="4" numFmtId="0" xfId="0" applyFont="1" applyBorder="1" applyAlignment="1">
      <alignment horizontal="left" vertical="center"/>
    </xf>
    <xf fontId="7" fillId="3" borderId="4" numFmtId="0" xfId="0" applyFont="1" applyFill="1" applyBorder="1" applyAlignment="1">
      <alignment vertical="center"/>
    </xf>
    <xf fontId="7" fillId="0" borderId="4" numFmtId="0" xfId="0" applyFont="1" applyBorder="1" applyAlignment="1">
      <alignment vertical="center"/>
    </xf>
    <xf fontId="7" fillId="0" borderId="5" numFmtId="0" xfId="0" applyFont="1" applyBorder="1" applyAlignment="1">
      <alignment vertical="center"/>
    </xf>
    <xf fontId="8" fillId="0" borderId="2" numFmtId="0" xfId="0" applyFont="1" applyBorder="1" applyAlignment="1">
      <alignment vertical="center" wrapText="1"/>
    </xf>
    <xf fontId="8" fillId="0" borderId="6" numFmtId="0" xfId="0" applyFont="1" applyBorder="1" applyAlignment="1">
      <alignment horizontal="center" vertical="center" wrapText="1"/>
    </xf>
    <xf fontId="8" fillId="0" borderId="2" numFmtId="0" xfId="0" applyFont="1" applyBorder="1" applyAlignment="1">
      <alignment horizontal="center" vertical="center" wrapText="1"/>
    </xf>
    <xf fontId="8" fillId="0" borderId="7" numFmtId="0" xfId="0" applyFont="1" applyBorder="1" applyAlignment="1">
      <alignment horizontal="center" vertical="center" wrapText="1"/>
    </xf>
    <xf fontId="8" fillId="0" borderId="8" numFmtId="0" xfId="0" applyFont="1" applyBorder="1" applyAlignment="1">
      <alignment horizontal="center" vertical="center" wrapText="1"/>
    </xf>
    <xf fontId="8" fillId="0" borderId="9" numFmtId="0" xfId="0" applyFont="1" applyBorder="1" applyAlignment="1">
      <alignment horizontal="center" vertical="center" wrapText="1"/>
    </xf>
    <xf fontId="8" fillId="0" borderId="2" numFmtId="0" xfId="0" applyFont="1" applyBorder="1" applyAlignment="1">
      <alignment horizontal="left" vertical="center"/>
    </xf>
    <xf fontId="7" fillId="3" borderId="2" numFmtId="0" xfId="0" applyFont="1" applyFill="1" applyBorder="1" applyAlignment="1">
      <alignment vertical="center"/>
    </xf>
    <xf fontId="8" fillId="0" borderId="10" numFmtId="0" xfId="0" applyFont="1" applyBorder="1" applyAlignment="1">
      <alignment vertical="center" wrapText="1"/>
    </xf>
    <xf fontId="8" fillId="0" borderId="11" numFmtId="0" xfId="0" applyFont="1" applyBorder="1" applyAlignment="1">
      <alignment horizontal="center" vertical="center" wrapText="1"/>
    </xf>
    <xf fontId="8" fillId="0" borderId="12" numFmtId="0" xfId="0" applyFont="1" applyBorder="1" applyAlignment="1">
      <alignment horizontal="center" vertical="center" wrapText="1"/>
    </xf>
    <xf fontId="8" fillId="0" borderId="13" numFmtId="0" xfId="0" applyFont="1" applyBorder="1" applyAlignment="1">
      <alignment horizontal="center" vertical="center" wrapText="1"/>
    </xf>
    <xf fontId="8" fillId="0" borderId="14" numFmtId="0" xfId="0" applyFont="1" applyBorder="1" applyAlignment="1">
      <alignment horizontal="center" vertical="center" wrapText="1"/>
    </xf>
    <xf fontId="8" fillId="0" borderId="15" numFmtId="0" xfId="0" applyFont="1" applyBorder="1" applyAlignment="1">
      <alignment horizontal="center" vertical="center" wrapText="1"/>
    </xf>
    <xf fontId="8" fillId="0" borderId="1" numFmtId="0" xfId="0" applyFont="1" applyBorder="1" applyAlignment="1">
      <alignment horizontal="center" vertical="center" wrapText="1"/>
    </xf>
    <xf fontId="8" fillId="0" borderId="1" numFmtId="0" xfId="0" applyFont="1" applyBorder="1" applyAlignment="1">
      <alignment horizontal="center" vertical="center"/>
    </xf>
    <xf fontId="8" fillId="0" borderId="9" numFmtId="0" xfId="0" applyFont="1" applyBorder="1" applyAlignment="1">
      <alignment horizontal="left" vertical="center"/>
    </xf>
    <xf fontId="7" fillId="0" borderId="10" numFmtId="0" xfId="0" applyFont="1" applyBorder="1" applyAlignment="1">
      <alignment vertical="center"/>
    </xf>
    <xf fontId="7" fillId="0" borderId="1" numFmtId="0" xfId="0" applyFont="1" applyBorder="1" applyAlignment="1">
      <alignment horizontal="center" vertical="center"/>
    </xf>
    <xf fontId="8" fillId="0" borderId="16" numFmtId="0" xfId="0" applyFont="1" applyBorder="1" applyAlignment="1">
      <alignment horizontal="left" vertical="center" wrapText="1"/>
    </xf>
    <xf fontId="8" fillId="0" borderId="17" numFmtId="0" xfId="0" applyFont="1" applyBorder="1" applyAlignment="1">
      <alignment horizontal="center" vertical="center"/>
    </xf>
    <xf fontId="8" fillId="0" borderId="18" numFmtId="0" xfId="0" applyFont="1" applyBorder="1" applyAlignment="1">
      <alignment horizontal="center" vertical="center"/>
    </xf>
    <xf fontId="8" fillId="0" borderId="19" numFmtId="0" xfId="0" applyFont="1" applyBorder="1" applyAlignment="1">
      <alignment horizontal="center" vertical="center"/>
    </xf>
    <xf fontId="8" fillId="0" borderId="20" numFmtId="0" xfId="0" applyFont="1" applyBorder="1" applyAlignment="1">
      <alignment horizontal="center" vertical="center"/>
    </xf>
    <xf fontId="8" fillId="3" borderId="17" numFmtId="0" xfId="0" applyFont="1" applyFill="1" applyBorder="1" applyAlignment="1">
      <alignment horizontal="center" vertical="center"/>
    </xf>
    <xf fontId="7" fillId="0" borderId="11" numFmtId="0" xfId="0" applyFont="1" applyBorder="1" applyAlignment="1">
      <alignment vertical="center"/>
    </xf>
    <xf fontId="7" fillId="0" borderId="12" numFmtId="0" xfId="0" applyFont="1" applyBorder="1" applyAlignment="1">
      <alignment vertical="center"/>
    </xf>
    <xf fontId="7" fillId="0" borderId="13" numFmtId="0" xfId="0" applyFont="1" applyBorder="1" applyAlignment="1">
      <alignment horizontal="center" vertical="center"/>
    </xf>
    <xf fontId="7" fillId="0" borderId="14" numFmtId="0" xfId="0" applyFont="1" applyBorder="1" applyAlignment="1">
      <alignment horizontal="center" vertical="center"/>
    </xf>
    <xf fontId="7" fillId="0" borderId="15" numFmtId="0" xfId="0" applyFont="1" applyBorder="1" applyAlignment="1">
      <alignment horizontal="center" vertical="center"/>
    </xf>
    <xf fontId="7" fillId="0" borderId="12" numFmtId="0" xfId="0" applyFont="1" applyBorder="1" applyAlignment="1">
      <alignment horizontal="center" vertical="center"/>
    </xf>
    <xf fontId="7" fillId="3" borderId="12" numFmtId="0" xfId="0" applyFont="1" applyFill="1" applyBorder="1" applyAlignment="1">
      <alignment horizontal="center" vertical="center"/>
    </xf>
    <xf fontId="7" fillId="0" borderId="21" numFmtId="0" xfId="0" applyFont="1" applyBorder="1" applyAlignment="1">
      <alignment vertical="center"/>
    </xf>
    <xf fontId="8" fillId="0" borderId="22" numFmtId="0" xfId="0" applyFont="1" applyBorder="1" applyAlignment="1">
      <alignment horizontal="center" vertical="center"/>
    </xf>
    <xf fontId="8" fillId="0" borderId="23" numFmtId="0" xfId="0" applyFont="1" applyBorder="1" applyAlignment="1">
      <alignment horizontal="center" vertical="center"/>
    </xf>
    <xf fontId="8" fillId="0" borderId="24" numFmtId="0" xfId="0" applyFont="1" applyBorder="1" applyAlignment="1">
      <alignment horizontal="center" vertical="center"/>
    </xf>
    <xf fontId="8" fillId="0" borderId="1" numFmtId="0" xfId="0" applyFont="1" applyBorder="1" applyAlignment="1">
      <alignment horizontal="center" textRotation="90" vertical="center"/>
    </xf>
    <xf fontId="8" fillId="0" borderId="22" numFmtId="0" xfId="0" applyFont="1" applyBorder="1" applyAlignment="1">
      <alignment horizontal="center" vertical="center" wrapText="1"/>
    </xf>
    <xf fontId="8" fillId="0" borderId="23" numFmtId="0" xfId="0" applyFont="1" applyBorder="1" applyAlignment="1">
      <alignment horizontal="center" vertical="center" wrapText="1"/>
    </xf>
    <xf fontId="8" fillId="0" borderId="24" numFmtId="0" xfId="0" applyFont="1" applyBorder="1" applyAlignment="1">
      <alignment horizontal="center" vertical="center" wrapText="1"/>
    </xf>
    <xf fontId="8" fillId="0" borderId="1" numFmtId="0" xfId="0" applyFont="1" applyBorder="1" applyAlignment="1">
      <alignment horizontal="center" textRotation="90" vertical="center" wrapText="1"/>
    </xf>
    <xf fontId="7" fillId="0" borderId="1" numFmtId="0" xfId="0" applyFont="1" applyBorder="1" applyAlignment="1">
      <alignment horizontal="center" vertical="center" wrapText="1"/>
    </xf>
    <xf fontId="7" fillId="0" borderId="1" numFmtId="0" xfId="0" applyFont="1" applyBorder="1" applyAlignment="1">
      <alignment horizontal="center" textRotation="90" vertical="center" wrapText="1"/>
    </xf>
    <xf fontId="8" fillId="2" borderId="1" numFmtId="0" xfId="0" applyFont="1" applyFill="1" applyBorder="1" applyAlignment="1">
      <alignment horizontal="center" vertical="center" wrapText="1"/>
    </xf>
    <xf fontId="8" fillId="0" borderId="1" numFmtId="0" xfId="0" applyFont="1" applyBorder="1" applyAlignment="1">
      <alignment textRotation="90" vertical="center" wrapText="1"/>
    </xf>
    <xf fontId="8" fillId="0" borderId="1" numFmtId="0" xfId="0" applyFont="1" applyBorder="1" applyAlignment="1">
      <alignment textRotation="90" vertical="center"/>
    </xf>
    <xf fontId="7" fillId="0" borderId="1" numFmtId="0" xfId="0" applyFont="1" applyBorder="1" applyAlignment="1">
      <alignment textRotation="90" vertical="center" wrapText="1"/>
    </xf>
    <xf fontId="7" fillId="2" borderId="1" numFmtId="0" xfId="0" applyFont="1" applyFill="1" applyBorder="1" applyAlignment="1">
      <alignment horizontal="center" vertical="center"/>
    </xf>
    <xf fontId="7" fillId="2" borderId="1" numFmtId="160" xfId="0" applyNumberFormat="1" applyFont="1" applyFill="1" applyBorder="1" applyAlignment="1">
      <alignment horizontal="center" vertical="center"/>
    </xf>
    <xf fontId="7" fillId="3" borderId="2" numFmtId="0" xfId="0" applyFont="1" applyFill="1" applyBorder="1" applyAlignment="1">
      <alignment horizontal="center" vertical="center"/>
    </xf>
    <xf fontId="7" fillId="3" borderId="1" numFmtId="0" xfId="0" applyFont="1" applyFill="1" applyBorder="1" applyAlignment="1">
      <alignment horizontal="center" vertical="center"/>
    </xf>
    <xf fontId="8" fillId="3" borderId="2" numFmtId="0" xfId="0" applyFont="1" applyFill="1" applyBorder="1" applyAlignment="1">
      <alignment vertical="center"/>
    </xf>
    <xf fontId="8" fillId="3" borderId="1" numFmtId="0" xfId="0" applyFont="1" applyFill="1" applyBorder="1" applyAlignment="1">
      <alignment vertical="center"/>
    </xf>
    <xf fontId="8" fillId="3" borderId="1" numFmtId="0" xfId="0" applyFont="1" applyFill="1" applyBorder="1" applyAlignment="1">
      <alignment horizontal="center" vertical="center"/>
    </xf>
    <xf fontId="8" fillId="3" borderId="1" numFmtId="49" xfId="0" applyNumberFormat="1" applyFont="1" applyFill="1" applyBorder="1" applyAlignment="1">
      <alignment horizontal="center" vertical="center"/>
    </xf>
    <xf fontId="9" fillId="4" borderId="1" numFmtId="1" xfId="0" applyNumberFormat="1" applyFont="1" applyFill="1" applyBorder="1" applyAlignment="1">
      <alignment horizontal="center" vertical="center"/>
    </xf>
    <xf fontId="8" fillId="3" borderId="1" numFmtId="1" xfId="0" applyNumberFormat="1" applyFont="1" applyFill="1" applyBorder="1" applyAlignment="1">
      <alignment horizontal="center" vertical="center"/>
    </xf>
    <xf fontId="8" fillId="0" borderId="2" numFmtId="0" xfId="0" applyFont="1" applyBorder="1" applyAlignment="1">
      <alignment vertical="center"/>
    </xf>
    <xf fontId="8" fillId="3" borderId="25" numFmtId="0" xfId="0" applyFont="1" applyFill="1" applyBorder="1" applyAlignment="1">
      <alignment vertical="center"/>
    </xf>
    <xf fontId="10" fillId="3" borderId="26" numFmtId="0" xfId="0" applyFont="1" applyFill="1" applyBorder="1" applyAlignment="1">
      <alignment horizontal="right" vertical="center"/>
    </xf>
    <xf fontId="10" fillId="3" borderId="27" numFmtId="0" xfId="0" applyFont="1" applyFill="1" applyBorder="1" applyAlignment="1">
      <alignment horizontal="right" vertical="center"/>
    </xf>
    <xf fontId="8" fillId="3" borderId="28" numFmtId="49" xfId="0" applyNumberFormat="1" applyFont="1" applyFill="1" applyBorder="1" applyAlignment="1">
      <alignment horizontal="center" vertical="center"/>
    </xf>
    <xf fontId="8" fillId="3" borderId="29" numFmtId="49" xfId="0" applyNumberFormat="1" applyFont="1" applyFill="1" applyBorder="1" applyAlignment="1">
      <alignment horizontal="center" vertical="center"/>
    </xf>
    <xf fontId="8" fillId="3" borderId="30" numFmtId="49" xfId="0" applyNumberFormat="1" applyFont="1" applyFill="1" applyBorder="1" applyAlignment="1">
      <alignment horizontal="center" vertical="center"/>
    </xf>
    <xf fontId="8" fillId="5" borderId="28" numFmtId="0" xfId="0" applyFont="1" applyFill="1" applyBorder="1" applyAlignment="1">
      <alignment horizontal="center" vertical="center"/>
    </xf>
    <xf fontId="8" fillId="5" borderId="29" numFmtId="0" xfId="0" applyFont="1" applyFill="1" applyBorder="1" applyAlignment="1">
      <alignment horizontal="justify" vertical="center"/>
    </xf>
    <xf fontId="8" fillId="5" borderId="31" numFmtId="0" xfId="0" applyFont="1" applyFill="1" applyBorder="1" applyAlignment="1">
      <alignment horizontal="justify" vertical="center"/>
    </xf>
    <xf fontId="8" fillId="5" borderId="29" numFmtId="0" xfId="0" applyFont="1" applyFill="1" applyBorder="1" applyAlignment="1">
      <alignment horizontal="center" vertical="center"/>
    </xf>
    <xf fontId="8" fillId="5" borderId="30" numFmtId="0" xfId="0" applyFont="1" applyFill="1" applyBorder="1" applyAlignment="1">
      <alignment horizontal="center" vertical="center"/>
    </xf>
    <xf fontId="8" fillId="5" borderId="1" numFmtId="1" xfId="0" applyNumberFormat="1" applyFont="1" applyFill="1" applyBorder="1" applyAlignment="1">
      <alignment horizontal="center" vertical="center"/>
    </xf>
    <xf fontId="7" fillId="3" borderId="16" numFmtId="0" xfId="0" applyFont="1" applyFill="1" applyBorder="1" applyAlignment="1">
      <alignment horizontal="center" vertical="center"/>
    </xf>
    <xf fontId="7" fillId="3" borderId="17" numFmtId="0" xfId="0" applyFont="1" applyFill="1" applyBorder="1" applyAlignment="1">
      <alignment horizontal="justify" vertical="center"/>
    </xf>
    <xf fontId="7" fillId="3" borderId="18" numFmtId="0" xfId="0" applyFont="1" applyFill="1" applyBorder="1" applyAlignment="1">
      <alignment horizontal="justify" vertical="center"/>
    </xf>
    <xf fontId="11" fillId="3" borderId="17" numFmtId="0" xfId="0" applyFont="1" applyFill="1" applyBorder="1" applyAlignment="1">
      <alignment horizontal="center" vertical="center"/>
    </xf>
    <xf fontId="7" fillId="3" borderId="17" numFmtId="0" xfId="0" applyFont="1" applyFill="1" applyBorder="1" applyAlignment="1">
      <alignment horizontal="center" vertical="center"/>
    </xf>
    <xf fontId="7" fillId="3" borderId="32" numFmtId="0" xfId="0" applyFont="1" applyFill="1" applyBorder="1" applyAlignment="1">
      <alignment horizontal="center" vertical="center"/>
    </xf>
    <xf fontId="8" fillId="3" borderId="33" numFmtId="1" xfId="0" applyNumberFormat="1" applyFont="1" applyFill="1" applyBorder="1" applyAlignment="1">
      <alignment horizontal="center" vertical="center"/>
    </xf>
    <xf fontId="8" fillId="3" borderId="16" numFmtId="1" xfId="0" applyNumberFormat="1" applyFont="1" applyFill="1" applyBorder="1" applyAlignment="1">
      <alignment horizontal="center" vertical="center"/>
    </xf>
    <xf fontId="7" fillId="3" borderId="17" numFmtId="1" xfId="0" applyNumberFormat="1" applyFont="1" applyFill="1" applyBorder="1" applyAlignment="1">
      <alignment horizontal="center" vertical="center"/>
    </xf>
    <xf fontId="7" fillId="2" borderId="33" numFmtId="0" xfId="0" applyFont="1" applyFill="1" applyBorder="1" applyAlignment="1">
      <alignment horizontal="center" vertical="center"/>
    </xf>
    <xf fontId="7" fillId="3" borderId="20" numFmtId="0" xfId="0" applyFont="1" applyFill="1" applyBorder="1" applyAlignment="1">
      <alignment horizontal="center" vertical="center"/>
    </xf>
    <xf fontId="7" fillId="3" borderId="18" numFmtId="0" xfId="0" applyFont="1" applyFill="1" applyBorder="1" applyAlignment="1">
      <alignment horizontal="center" vertical="center"/>
    </xf>
    <xf fontId="12" fillId="3" borderId="20" numFmtId="0" xfId="0" applyFont="1" applyFill="1" applyBorder="1" applyAlignment="1">
      <alignment horizontal="center" vertical="center"/>
    </xf>
    <xf fontId="7" fillId="3" borderId="9" numFmtId="0" xfId="0" applyFont="1" applyFill="1" applyBorder="1" applyAlignment="1">
      <alignment vertical="center"/>
    </xf>
    <xf fontId="7" fillId="3" borderId="6" numFmtId="0" xfId="0" applyFont="1" applyFill="1" applyBorder="1" applyAlignment="1">
      <alignment horizontal="center" vertical="center"/>
    </xf>
    <xf fontId="7" fillId="3" borderId="2" numFmtId="0" xfId="0" applyFont="1" applyFill="1" applyBorder="1" applyAlignment="1">
      <alignment horizontal="justify" vertical="center"/>
    </xf>
    <xf fontId="7" fillId="3" borderId="7" numFmtId="0" xfId="0" applyFont="1" applyFill="1" applyBorder="1" applyAlignment="1">
      <alignment horizontal="justify" vertical="center"/>
    </xf>
    <xf fontId="7" fillId="3" borderId="10" numFmtId="0" xfId="0" applyFont="1" applyFill="1" applyBorder="1" applyAlignment="1">
      <alignment horizontal="center" vertical="center"/>
    </xf>
    <xf fontId="8" fillId="3" borderId="34" numFmtId="1" xfId="0" applyNumberFormat="1" applyFont="1" applyFill="1" applyBorder="1" applyAlignment="1">
      <alignment horizontal="center" vertical="center"/>
    </xf>
    <xf fontId="8" fillId="3" borderId="6" numFmtId="1" xfId="0" applyNumberFormat="1" applyFont="1" applyFill="1" applyBorder="1" applyAlignment="1">
      <alignment horizontal="center" vertical="center"/>
    </xf>
    <xf fontId="7" fillId="3" borderId="2" numFmtId="1" xfId="0" applyNumberFormat="1" applyFont="1" applyFill="1" applyBorder="1" applyAlignment="1">
      <alignment horizontal="center" vertical="center"/>
    </xf>
    <xf fontId="8" fillId="3" borderId="2" numFmtId="0" xfId="0" applyFont="1" applyFill="1" applyBorder="1" applyAlignment="1">
      <alignment horizontal="center" vertical="center"/>
    </xf>
    <xf fontId="7" fillId="2" borderId="34" numFmtId="0" xfId="0" applyFont="1" applyFill="1" applyBorder="1" applyAlignment="1">
      <alignment horizontal="center" vertical="center"/>
    </xf>
    <xf fontId="7" fillId="3" borderId="9" numFmtId="0" xfId="0" applyFont="1" applyFill="1" applyBorder="1" applyAlignment="1">
      <alignment horizontal="center" vertical="center"/>
    </xf>
    <xf fontId="7" fillId="3" borderId="7" numFmtId="0" xfId="0" applyFont="1" applyFill="1" applyBorder="1" applyAlignment="1">
      <alignment horizontal="center" vertical="center"/>
    </xf>
    <xf fontId="11" fillId="3" borderId="2" numFmtId="0" xfId="0" applyFont="1" applyFill="1" applyBorder="1" applyAlignment="1">
      <alignment horizontal="center" vertical="center"/>
    </xf>
    <xf fontId="12" fillId="3" borderId="9" numFmtId="0" xfId="0" applyFont="1" applyFill="1" applyBorder="1" applyAlignment="1">
      <alignment horizontal="center" vertical="center"/>
    </xf>
    <xf fontId="7" fillId="3" borderId="35" numFmtId="0" xfId="0" applyFont="1" applyFill="1" applyBorder="1" applyAlignment="1">
      <alignment horizontal="center" vertical="center"/>
    </xf>
    <xf fontId="7" fillId="3" borderId="36" numFmtId="0" xfId="0" applyFont="1" applyFill="1" applyBorder="1" applyAlignment="1">
      <alignment horizontal="justify" vertical="center"/>
    </xf>
    <xf fontId="7" fillId="3" borderId="37" numFmtId="0" xfId="0" applyFont="1" applyFill="1" applyBorder="1" applyAlignment="1">
      <alignment horizontal="justify" vertical="center"/>
    </xf>
    <xf fontId="11" fillId="3" borderId="36" numFmtId="0" xfId="0" applyFont="1" applyFill="1" applyBorder="1" applyAlignment="1">
      <alignment horizontal="center" vertical="center"/>
    </xf>
    <xf fontId="7" fillId="3" borderId="36" numFmtId="0" xfId="0" applyFont="1" applyFill="1" applyBorder="1" applyAlignment="1">
      <alignment horizontal="center" vertical="center"/>
    </xf>
    <xf fontId="7" fillId="3" borderId="38" numFmtId="0" xfId="0" applyFont="1" applyFill="1" applyBorder="1" applyAlignment="1">
      <alignment horizontal="center" vertical="center"/>
    </xf>
    <xf fontId="8" fillId="3" borderId="39" numFmtId="1" xfId="0" applyNumberFormat="1" applyFont="1" applyFill="1" applyBorder="1" applyAlignment="1">
      <alignment horizontal="center" vertical="center"/>
    </xf>
    <xf fontId="8" fillId="3" borderId="35" numFmtId="1" xfId="0" applyNumberFormat="1" applyFont="1" applyFill="1" applyBorder="1" applyAlignment="1">
      <alignment horizontal="center" vertical="center"/>
    </xf>
    <xf fontId="7" fillId="3" borderId="36" numFmtId="1" xfId="0" applyNumberFormat="1" applyFont="1" applyFill="1" applyBorder="1" applyAlignment="1">
      <alignment horizontal="center" vertical="center"/>
    </xf>
    <xf fontId="8" fillId="3" borderId="36" numFmtId="0" xfId="0" applyFont="1" applyFill="1" applyBorder="1" applyAlignment="1">
      <alignment horizontal="center" vertical="center"/>
    </xf>
    <xf fontId="7" fillId="2" borderId="39" numFmtId="0" xfId="0" applyFont="1" applyFill="1" applyBorder="1" applyAlignment="1">
      <alignment horizontal="center" vertical="center"/>
    </xf>
    <xf fontId="7" fillId="3" borderId="40" numFmtId="0" xfId="0" applyFont="1" applyFill="1" applyBorder="1" applyAlignment="1">
      <alignment horizontal="center" vertical="center"/>
    </xf>
    <xf fontId="7" fillId="3" borderId="37" numFmtId="0" xfId="0" applyFont="1" applyFill="1" applyBorder="1" applyAlignment="1">
      <alignment horizontal="center" vertical="center"/>
    </xf>
    <xf fontId="12" fillId="3" borderId="40" numFmtId="0" xfId="0" applyFont="1" applyFill="1" applyBorder="1" applyAlignment="1">
      <alignment horizontal="center" vertical="center"/>
    </xf>
    <xf fontId="8" fillId="5" borderId="41" numFmtId="0" xfId="0" applyFont="1" applyFill="1" applyBorder="1" applyAlignment="1">
      <alignment horizontal="center" vertical="center"/>
    </xf>
    <xf fontId="8" fillId="5" borderId="42" numFmtId="0" xfId="0" applyFont="1" applyFill="1" applyBorder="1" applyAlignment="1">
      <alignment horizontal="justify" vertical="center" wrapText="1"/>
    </xf>
    <xf fontId="8" fillId="5" borderId="43" numFmtId="0" xfId="0" applyFont="1" applyFill="1" applyBorder="1" applyAlignment="1">
      <alignment horizontal="justify" vertical="center" wrapText="1"/>
    </xf>
    <xf fontId="8" fillId="5" borderId="44" numFmtId="0" xfId="0" applyFont="1" applyFill="1" applyBorder="1" applyAlignment="1">
      <alignment horizontal="justify" vertical="center" wrapText="1"/>
    </xf>
    <xf fontId="8" fillId="5" borderId="45" numFmtId="0" xfId="0" applyFont="1" applyFill="1" applyBorder="1" applyAlignment="1">
      <alignment horizontal="center" vertical="center"/>
    </xf>
    <xf fontId="8" fillId="5" borderId="43" numFmtId="0" xfId="0" applyFont="1" applyFill="1" applyBorder="1" applyAlignment="1">
      <alignment horizontal="center" vertical="center"/>
    </xf>
    <xf fontId="9" fillId="4" borderId="43" numFmtId="1" xfId="0" applyNumberFormat="1" applyFont="1" applyFill="1" applyBorder="1" applyAlignment="1">
      <alignment horizontal="center" vertical="center"/>
    </xf>
    <xf fontId="8" fillId="5" borderId="43" numFmtId="1" xfId="0" applyNumberFormat="1" applyFont="1" applyFill="1" applyBorder="1" applyAlignment="1">
      <alignment horizontal="center" vertical="center"/>
    </xf>
    <xf fontId="8" fillId="5" borderId="46" numFmtId="1" xfId="0" applyNumberFormat="1" applyFont="1" applyFill="1" applyBorder="1" applyAlignment="1">
      <alignment horizontal="center" vertical="center"/>
    </xf>
    <xf fontId="8" fillId="5" borderId="45" numFmtId="1" xfId="0" applyNumberFormat="1" applyFont="1" applyFill="1" applyBorder="1" applyAlignment="1">
      <alignment horizontal="center" vertical="center"/>
    </xf>
    <xf fontId="8" fillId="5" borderId="44" numFmtId="1" xfId="0" applyNumberFormat="1" applyFont="1" applyFill="1" applyBorder="1" applyAlignment="1">
      <alignment horizontal="center" vertical="center"/>
    </xf>
    <xf fontId="7" fillId="3" borderId="3" numFmtId="0" xfId="0" applyFont="1" applyFill="1" applyBorder="1" applyAlignment="1">
      <alignment horizontal="center" vertical="center"/>
    </xf>
    <xf fontId="7" fillId="3" borderId="4" numFmtId="0" xfId="0" applyFont="1" applyFill="1" applyBorder="1" applyAlignment="1">
      <alignment horizontal="left" vertical="center" wrapText="1"/>
    </xf>
    <xf fontId="7" fillId="3" borderId="4" numFmtId="0" xfId="0" applyFont="1" applyFill="1" applyBorder="1" applyAlignment="1">
      <alignment horizontal="center" vertical="center"/>
    </xf>
    <xf fontId="7" fillId="3" borderId="47" numFmtId="0" xfId="0" applyFont="1" applyFill="1" applyBorder="1" applyAlignment="1">
      <alignment horizontal="center" vertical="center"/>
    </xf>
    <xf fontId="8" fillId="3" borderId="48" numFmtId="1" xfId="0" applyNumberFormat="1" applyFont="1" applyFill="1" applyBorder="1" applyAlignment="1">
      <alignment horizontal="center" vertical="center"/>
    </xf>
    <xf fontId="8" fillId="3" borderId="3" numFmtId="1" xfId="0" applyNumberFormat="1" applyFont="1" applyFill="1" applyBorder="1" applyAlignment="1">
      <alignment horizontal="center" vertical="center"/>
    </xf>
    <xf fontId="7" fillId="3" borderId="4" numFmtId="1" xfId="0" applyNumberFormat="1" applyFont="1" applyFill="1" applyBorder="1" applyAlignment="1">
      <alignment horizontal="center" vertical="center"/>
    </xf>
    <xf fontId="8" fillId="3" borderId="4" numFmtId="0" xfId="0" applyFont="1" applyFill="1" applyBorder="1" applyAlignment="1">
      <alignment horizontal="center" vertical="center"/>
    </xf>
    <xf fontId="7" fillId="3" borderId="5" numFmtId="0" xfId="0" applyFont="1" applyFill="1" applyBorder="1" applyAlignment="1">
      <alignment horizontal="center" vertical="center"/>
    </xf>
    <xf fontId="7" fillId="2" borderId="48" numFmtId="0" xfId="0" applyFont="1" applyFill="1" applyBorder="1" applyAlignment="1">
      <alignment horizontal="center" vertical="center"/>
    </xf>
    <xf fontId="7" fillId="3" borderId="49" numFmtId="0" xfId="0" applyFont="1" applyFill="1" applyBorder="1" applyAlignment="1">
      <alignment horizontal="center" vertical="center"/>
    </xf>
    <xf fontId="7" fillId="3" borderId="0" numFmtId="0" xfId="0" applyFont="1" applyFill="1" applyAlignment="1">
      <alignment vertical="center"/>
    </xf>
    <xf fontId="7" fillId="3" borderId="36" numFmtId="0" xfId="0" applyFont="1" applyFill="1" applyBorder="1" applyAlignment="1">
      <alignment horizontal="left" vertical="center"/>
    </xf>
    <xf fontId="11" fillId="3" borderId="22" numFmtId="0" xfId="0" applyFont="1" applyFill="1" applyBorder="1" applyAlignment="1">
      <alignment horizontal="justify" vertical="center" wrapText="1"/>
    </xf>
    <xf fontId="11" fillId="3" borderId="23" numFmtId="0" xfId="0" applyFont="1" applyFill="1" applyBorder="1" applyAlignment="1">
      <alignment horizontal="justify" vertical="center" wrapText="1"/>
    </xf>
    <xf fontId="11" fillId="3" borderId="24" numFmtId="0" xfId="0" applyFont="1" applyFill="1" applyBorder="1" applyAlignment="1">
      <alignment horizontal="justify" vertical="center" wrapText="1"/>
    </xf>
    <xf fontId="7" fillId="3" borderId="22" numFmtId="0" xfId="0" applyFont="1" applyFill="1" applyBorder="1" applyAlignment="1">
      <alignment horizontal="center" vertical="center"/>
    </xf>
    <xf fontId="7" fillId="3" borderId="23" numFmtId="0" xfId="0" applyFont="1" applyFill="1" applyBorder="1" applyAlignment="1">
      <alignment horizontal="center" vertical="center"/>
    </xf>
    <xf fontId="7" fillId="3" borderId="50" numFmtId="0" xfId="0" applyFont="1" applyFill="1" applyBorder="1" applyAlignment="1">
      <alignment horizontal="center" vertical="center"/>
    </xf>
    <xf fontId="7" fillId="3" borderId="24" numFmtId="0" xfId="0" applyFont="1" applyFill="1" applyBorder="1" applyAlignment="1">
      <alignment horizontal="center" vertical="center"/>
    </xf>
    <xf fontId="8" fillId="3" borderId="26" numFmtId="0" xfId="0" applyFont="1" applyFill="1" applyBorder="1" applyAlignment="1">
      <alignment horizontal="justify" vertical="center" wrapText="1"/>
    </xf>
    <xf fontId="8" fillId="3" borderId="26" numFmtId="49" xfId="0" applyNumberFormat="1" applyFont="1" applyFill="1" applyBorder="1" applyAlignment="1">
      <alignment horizontal="center" vertical="center"/>
    </xf>
    <xf fontId="8" fillId="3" borderId="26" numFmtId="1" xfId="0" applyNumberFormat="1" applyFont="1" applyFill="1" applyBorder="1" applyAlignment="1">
      <alignment horizontal="center" vertical="center"/>
    </xf>
    <xf fontId="8" fillId="3" borderId="51" numFmtId="1" xfId="0" applyNumberFormat="1" applyFont="1" applyFill="1" applyBorder="1" applyAlignment="1">
      <alignment horizontal="center" vertical="center"/>
    </xf>
    <xf fontId="8" fillId="5" borderId="28" numFmtId="0" xfId="0" applyFont="1" applyFill="1" applyBorder="1" applyAlignment="1">
      <alignment vertical="center"/>
    </xf>
    <xf fontId="8" fillId="5" borderId="29" numFmtId="0" xfId="0" applyFont="1" applyFill="1" applyBorder="1" applyAlignment="1">
      <alignment horizontal="justify" vertical="center" wrapText="1"/>
    </xf>
    <xf fontId="8" fillId="5" borderId="29" numFmtId="49" xfId="0" applyNumberFormat="1" applyFont="1" applyFill="1" applyBorder="1" applyAlignment="1">
      <alignment horizontal="center" vertical="center"/>
    </xf>
    <xf fontId="8" fillId="5" borderId="31" numFmtId="49" xfId="0" applyNumberFormat="1" applyFont="1" applyFill="1" applyBorder="1" applyAlignment="1">
      <alignment horizontal="center" vertical="center"/>
    </xf>
    <xf fontId="8" fillId="5" borderId="52" numFmtId="1" xfId="0" applyNumberFormat="1" applyFont="1" applyFill="1" applyBorder="1" applyAlignment="1">
      <alignment horizontal="center" vertical="center"/>
    </xf>
    <xf fontId="8" fillId="5" borderId="29" numFmtId="1" xfId="0" applyNumberFormat="1" applyFont="1" applyFill="1" applyBorder="1" applyAlignment="1">
      <alignment horizontal="center" vertical="center"/>
    </xf>
    <xf fontId="8" fillId="5" borderId="31" numFmtId="1" xfId="0" applyNumberFormat="1" applyFont="1" applyFill="1" applyBorder="1" applyAlignment="1">
      <alignment horizontal="center" vertical="center"/>
    </xf>
    <xf fontId="8" fillId="5" borderId="28" numFmtId="1" xfId="0" applyNumberFormat="1" applyFont="1" applyFill="1" applyBorder="1" applyAlignment="1">
      <alignment horizontal="center" vertical="center"/>
    </xf>
    <xf fontId="8" fillId="5" borderId="30" numFmtId="1" xfId="0" applyNumberFormat="1" applyFont="1" applyFill="1" applyBorder="1" applyAlignment="1">
      <alignment horizontal="center" vertical="center"/>
    </xf>
    <xf fontId="8" fillId="3" borderId="26" numFmtId="0" xfId="0" applyFont="1" applyFill="1" applyBorder="1" applyAlignment="1">
      <alignment horizontal="center" vertical="center"/>
    </xf>
    <xf fontId="8" fillId="3" borderId="27" numFmtId="0" xfId="0" applyFont="1" applyFill="1" applyBorder="1" applyAlignment="1">
      <alignment horizontal="center" vertical="center"/>
    </xf>
    <xf fontId="8" fillId="3" borderId="53" numFmtId="0" xfId="0" applyFont="1" applyFill="1" applyBorder="1" applyAlignment="1">
      <alignment horizontal="center" vertical="center"/>
    </xf>
    <xf fontId="8" fillId="3" borderId="54" numFmtId="0" xfId="0" applyFont="1" applyFill="1" applyBorder="1" applyAlignment="1">
      <alignment horizontal="center" vertical="center"/>
    </xf>
    <xf fontId="8" fillId="3" borderId="51" numFmtId="0" xfId="0" applyFont="1" applyFill="1" applyBorder="1" applyAlignment="1">
      <alignment horizontal="center" vertical="center"/>
    </xf>
    <xf fontId="8" fillId="6" borderId="2" numFmtId="0" xfId="0" applyFont="1" applyFill="1" applyBorder="1" applyAlignment="1">
      <alignment vertical="center"/>
    </xf>
    <xf fontId="7" fillId="3" borderId="48" numFmtId="0" xfId="0" applyFont="1" applyFill="1" applyBorder="1" applyAlignment="1">
      <alignment vertical="center"/>
    </xf>
    <xf fontId="7" fillId="3" borderId="3" numFmtId="0" xfId="0" applyFont="1" applyFill="1" applyBorder="1" applyAlignment="1">
      <alignment vertical="center"/>
    </xf>
    <xf fontId="7" fillId="3" borderId="5" numFmtId="0" xfId="0" applyFont="1" applyFill="1" applyBorder="1" applyAlignment="1">
      <alignment vertical="center"/>
    </xf>
    <xf fontId="7" fillId="3" borderId="34" numFmtId="0" xfId="0" applyFont="1" applyFill="1" applyBorder="1" applyAlignment="1">
      <alignment vertical="center"/>
    </xf>
    <xf fontId="7" fillId="3" borderId="6" numFmtId="0" xfId="0" applyFont="1" applyFill="1" applyBorder="1" applyAlignment="1">
      <alignment vertical="center"/>
    </xf>
    <xf fontId="7" fillId="3" borderId="10" numFmtId="0" xfId="0" applyFont="1" applyFill="1" applyBorder="1" applyAlignment="1">
      <alignment vertical="center"/>
    </xf>
    <xf fontId="8" fillId="6" borderId="9" numFmtId="0" xfId="0" applyFont="1" applyFill="1" applyBorder="1" applyAlignment="1">
      <alignment vertical="center"/>
    </xf>
    <xf fontId="7" fillId="3" borderId="39" numFmtId="0" xfId="0" applyFont="1" applyFill="1" applyBorder="1" applyAlignment="1">
      <alignment vertical="center"/>
    </xf>
    <xf fontId="7" fillId="3" borderId="35" numFmtId="0" xfId="0" applyFont="1" applyFill="1" applyBorder="1" applyAlignment="1">
      <alignment vertical="center"/>
    </xf>
    <xf fontId="7" fillId="3" borderId="36" numFmtId="0" xfId="0" applyFont="1" applyFill="1" applyBorder="1" applyAlignment="1">
      <alignment vertical="center"/>
    </xf>
    <xf fontId="7" fillId="3" borderId="38" numFmtId="0" xfId="0" applyFont="1" applyFill="1" applyBorder="1" applyAlignment="1">
      <alignment vertical="center"/>
    </xf>
    <xf fontId="7" fillId="3" borderId="55" numFmtId="0" xfId="0" applyFont="1" applyFill="1" applyBorder="1" applyAlignment="1">
      <alignment horizontal="center" vertical="center"/>
    </xf>
    <xf fontId="7" fillId="3" borderId="0" numFmtId="0" xfId="0" applyFont="1" applyFill="1" applyAlignment="1">
      <alignment horizontal="center" vertical="center"/>
    </xf>
    <xf fontId="7" fillId="3" borderId="56" numFmtId="0" xfId="0" applyFont="1" applyFill="1" applyBorder="1" applyAlignment="1">
      <alignment horizontal="center" vertical="center"/>
    </xf>
    <xf fontId="8" fillId="6" borderId="0" numFmtId="0" xfId="0" applyFont="1" applyFill="1" applyAlignment="1">
      <alignment vertical="center"/>
    </xf>
    <xf fontId="8" fillId="5" borderId="29" numFmtId="0" xfId="0" applyFont="1" applyFill="1" applyBorder="1" applyAlignment="1">
      <alignment horizontal="center" vertical="center" wrapText="1"/>
    </xf>
    <xf fontId="7" fillId="3" borderId="47" numFmtId="0" xfId="0" applyFont="1" applyFill="1" applyBorder="1" applyAlignment="1">
      <alignment vertical="center"/>
    </xf>
    <xf fontId="8" fillId="3" borderId="49" numFmtId="1" xfId="0" applyNumberFormat="1" applyFont="1" applyFill="1" applyBorder="1" applyAlignment="1">
      <alignment horizontal="center" vertical="center"/>
    </xf>
    <xf fontId="7" fillId="3" borderId="7" numFmtId="0" xfId="0" applyFont="1" applyFill="1" applyBorder="1" applyAlignment="1">
      <alignment vertical="center"/>
    </xf>
    <xf fontId="8" fillId="3" borderId="9" numFmtId="1" xfId="0" applyNumberFormat="1" applyFont="1" applyFill="1" applyBorder="1" applyAlignment="1">
      <alignment horizontal="center" vertical="center"/>
    </xf>
    <xf fontId="7" fillId="3" borderId="37" numFmtId="0" xfId="0" applyFont="1" applyFill="1" applyBorder="1" applyAlignment="1">
      <alignment horizontal="left" vertical="center"/>
    </xf>
    <xf fontId="8" fillId="3" borderId="40" numFmtId="1" xfId="0" applyNumberFormat="1" applyFont="1" applyFill="1" applyBorder="1" applyAlignment="1">
      <alignment horizontal="center" vertical="center"/>
    </xf>
    <xf fontId="7" fillId="3" borderId="48" numFmtId="0" xfId="0" applyFont="1" applyFill="1" applyBorder="1" applyAlignment="1">
      <alignment horizontal="center" vertical="center"/>
    </xf>
    <xf fontId="11" fillId="3" borderId="4" numFmtId="0" xfId="0" applyFont="1" applyFill="1" applyBorder="1" applyAlignment="1">
      <alignment horizontal="center" vertical="center"/>
    </xf>
    <xf fontId="12" fillId="3" borderId="49" numFmtId="0" xfId="0" applyFont="1" applyFill="1" applyBorder="1" applyAlignment="1">
      <alignment horizontal="center" vertical="center"/>
    </xf>
    <xf fontId="7" fillId="0" borderId="9" numFmtId="0" xfId="0" applyFont="1" applyBorder="1" applyAlignment="1">
      <alignment vertical="center"/>
    </xf>
    <xf fontId="7" fillId="3" borderId="34" numFmtId="0" xfId="0" applyFont="1" applyFill="1" applyBorder="1" applyAlignment="1">
      <alignment horizontal="center" vertical="center"/>
    </xf>
    <xf fontId="7" fillId="3" borderId="6" numFmtId="0" xfId="0" applyFont="1" applyFill="1" applyBorder="1" applyAlignment="1">
      <alignment horizontal="left" vertical="center" wrapText="1"/>
    </xf>
    <xf fontId="7" fillId="3" borderId="2" numFmtId="0" xfId="0" applyFont="1" applyFill="1" applyBorder="1" applyAlignment="1">
      <alignment horizontal="left" vertical="center" wrapText="1"/>
    </xf>
    <xf fontId="7" fillId="3" borderId="10" numFmtId="0" xfId="0" applyFont="1" applyFill="1" applyBorder="1" applyAlignment="1">
      <alignment horizontal="left" vertical="center" wrapText="1"/>
    </xf>
    <xf fontId="7" fillId="3" borderId="2" numFmtId="0" xfId="0" applyFont="1" applyFill="1" applyBorder="1" applyAlignment="1">
      <alignment horizontal="center" vertical="center" wrapText="1"/>
    </xf>
    <xf fontId="7" fillId="0" borderId="2" numFmtId="0" xfId="0" applyFont="1" applyBorder="1" applyAlignment="1">
      <alignment vertical="center" wrapText="1"/>
    </xf>
    <xf fontId="7" fillId="3" borderId="34" numFmtId="0" xfId="0" applyFont="1" applyFill="1" applyBorder="1" applyAlignment="1">
      <alignment horizontal="center" vertical="center" wrapText="1"/>
    </xf>
    <xf fontId="7" fillId="3" borderId="6" numFmtId="0" xfId="0" applyFont="1" applyFill="1" applyBorder="1" applyAlignment="1">
      <alignment horizontal="center" vertical="center" wrapText="1"/>
    </xf>
    <xf fontId="7" fillId="3" borderId="10" numFmtId="0" xfId="0" applyFont="1" applyFill="1" applyBorder="1" applyAlignment="1">
      <alignment horizontal="center" vertical="center" wrapText="1"/>
    </xf>
    <xf fontId="7" fillId="3" borderId="2" numFmtId="1" xfId="0" applyNumberFormat="1" applyFont="1" applyFill="1" applyBorder="1" applyAlignment="1">
      <alignment horizontal="center" vertical="center" wrapText="1"/>
    </xf>
    <xf fontId="7" fillId="2" borderId="34" numFmtId="0" xfId="0" applyFont="1" applyFill="1" applyBorder="1" applyAlignment="1">
      <alignment horizontal="center" vertical="center" wrapText="1"/>
    </xf>
    <xf fontId="7" fillId="3" borderId="9" numFmtId="0" xfId="0" applyFont="1" applyFill="1" applyBorder="1" applyAlignment="1">
      <alignment horizontal="center" vertical="center" wrapText="1"/>
    </xf>
    <xf fontId="7" fillId="3" borderId="7" numFmtId="0" xfId="0" applyFont="1" applyFill="1" applyBorder="1" applyAlignment="1">
      <alignment horizontal="center" vertical="center" wrapText="1"/>
    </xf>
    <xf fontId="7" fillId="3" borderId="6" numFmtId="0" xfId="0" applyFont="1" applyFill="1" applyBorder="1" applyAlignment="1">
      <alignment horizontal="left" vertical="center"/>
    </xf>
    <xf fontId="7" fillId="3" borderId="2" numFmtId="0" xfId="0" applyFont="1" applyFill="1" applyBorder="1" applyAlignment="1">
      <alignment horizontal="left" vertical="center"/>
    </xf>
    <xf fontId="7" fillId="3" borderId="10" numFmtId="0" xfId="0" applyFont="1" applyFill="1" applyBorder="1" applyAlignment="1">
      <alignment horizontal="left" vertical="center"/>
    </xf>
    <xf fontId="7" fillId="3" borderId="39" numFmtId="0" xfId="0" applyFont="1" applyFill="1" applyBorder="1" applyAlignment="1">
      <alignment horizontal="center" vertical="center"/>
    </xf>
    <xf fontId="7" fillId="0" borderId="0" numFmtId="0" xfId="0" applyFont="1" applyAlignment="1">
      <alignment vertical="center"/>
    </xf>
    <xf fontId="8" fillId="5" borderId="16" numFmtId="0" xfId="0" applyFont="1" applyFill="1" applyBorder="1" applyAlignment="1">
      <alignment horizontal="center" vertical="center"/>
    </xf>
    <xf fontId="8" fillId="5" borderId="17" numFmtId="0" xfId="0" applyFont="1" applyFill="1" applyBorder="1" applyAlignment="1">
      <alignment horizontal="center" vertical="center" wrapText="1"/>
    </xf>
    <xf fontId="8" fillId="5" borderId="17" numFmtId="49" xfId="0" applyNumberFormat="1" applyFont="1" applyFill="1" applyBorder="1" applyAlignment="1">
      <alignment horizontal="center" vertical="center"/>
    </xf>
    <xf fontId="8" fillId="5" borderId="18" numFmtId="49" xfId="0" applyNumberFormat="1" applyFont="1" applyFill="1" applyBorder="1" applyAlignment="1">
      <alignment horizontal="center" vertical="center"/>
    </xf>
    <xf fontId="8" fillId="5" borderId="20" numFmtId="1" xfId="0" applyNumberFormat="1" applyFont="1" applyFill="1" applyBorder="1" applyAlignment="1">
      <alignment horizontal="center" vertical="center"/>
    </xf>
    <xf fontId="8" fillId="5" borderId="17" numFmtId="1" xfId="0" applyNumberFormat="1" applyFont="1" applyFill="1" applyBorder="1" applyAlignment="1">
      <alignment horizontal="center" vertical="center"/>
    </xf>
    <xf fontId="8" fillId="5" borderId="18" numFmtId="1" xfId="0" applyNumberFormat="1" applyFont="1" applyFill="1" applyBorder="1" applyAlignment="1">
      <alignment horizontal="center" vertical="center"/>
    </xf>
    <xf fontId="8" fillId="3" borderId="6" numFmtId="0" xfId="0" applyFont="1" applyFill="1" applyBorder="1" applyAlignment="1">
      <alignment horizontal="center" vertical="center"/>
    </xf>
    <xf fontId="10" fillId="3" borderId="2" numFmtId="0" xfId="0" applyFont="1" applyFill="1" applyBorder="1" applyAlignment="1">
      <alignment horizontal="right" vertical="center"/>
    </xf>
    <xf fontId="8" fillId="3" borderId="2" numFmtId="49" xfId="0" applyNumberFormat="1" applyFont="1" applyFill="1" applyBorder="1" applyAlignment="1">
      <alignment vertical="center"/>
    </xf>
    <xf fontId="8" fillId="3" borderId="2" numFmtId="1" xfId="0" applyNumberFormat="1" applyFont="1" applyFill="1" applyBorder="1" applyAlignment="1">
      <alignment horizontal="center" vertical="center"/>
    </xf>
    <xf fontId="8" fillId="3" borderId="10" numFmtId="0" xfId="0" applyFont="1" applyFill="1" applyBorder="1" applyAlignment="1">
      <alignment horizontal="center" vertical="center"/>
    </xf>
    <xf fontId="8" fillId="3" borderId="11" numFmtId="0" xfId="0" applyFont="1" applyFill="1" applyBorder="1" applyAlignment="1">
      <alignment horizontal="center" vertical="center"/>
    </xf>
    <xf fontId="8" fillId="3" borderId="12" numFmtId="0" xfId="0" applyFont="1" applyFill="1" applyBorder="1" applyAlignment="1">
      <alignment horizontal="center" vertical="center" wrapText="1"/>
    </xf>
    <xf fontId="8" fillId="3" borderId="13" numFmtId="49" xfId="0" applyNumberFormat="1" applyFont="1" applyFill="1" applyBorder="1" applyAlignment="1">
      <alignment horizontal="center" vertical="center"/>
    </xf>
    <xf fontId="8" fillId="3" borderId="14" numFmtId="49" xfId="0" applyNumberFormat="1" applyFont="1" applyFill="1" applyBorder="1" applyAlignment="1">
      <alignment horizontal="center" vertical="center"/>
    </xf>
    <xf fontId="8" fillId="3" borderId="15" numFmtId="49" xfId="0" applyNumberFormat="1" applyFont="1" applyFill="1" applyBorder="1" applyAlignment="1">
      <alignment horizontal="center" vertical="center"/>
    </xf>
    <xf fontId="8" fillId="0" borderId="9" numFmtId="0" xfId="0" applyFont="1" applyBorder="1" applyAlignment="1">
      <alignment vertical="center"/>
    </xf>
    <xf fontId="8" fillId="7" borderId="28" numFmtId="0" xfId="0" applyFont="1" applyFill="1" applyBorder="1" applyAlignment="1">
      <alignment horizontal="center" vertical="center"/>
    </xf>
    <xf fontId="7" fillId="7" borderId="29" numFmtId="0" xfId="0" applyFont="1" applyFill="1" applyBorder="1" applyAlignment="1">
      <alignment horizontal="left" vertical="center" wrapText="1"/>
    </xf>
    <xf fontId="7" fillId="0" borderId="29" numFmtId="0" xfId="0" applyFont="1" applyBorder="1" applyAlignment="1">
      <alignment vertical="center"/>
    </xf>
    <xf fontId="8" fillId="7" borderId="29" numFmtId="49" xfId="0" applyNumberFormat="1" applyFont="1" applyFill="1" applyBorder="1" applyAlignment="1">
      <alignment horizontal="center" vertical="center"/>
    </xf>
    <xf fontId="8" fillId="7" borderId="43" numFmtId="49" xfId="0" applyNumberFormat="1" applyFont="1" applyFill="1" applyBorder="1" applyAlignment="1">
      <alignment horizontal="center" vertical="center"/>
    </xf>
    <xf fontId="8" fillId="7" borderId="29" numFmtId="1" xfId="0" applyNumberFormat="1" applyFont="1" applyFill="1" applyBorder="1" applyAlignment="1">
      <alignment horizontal="center" vertical="center"/>
    </xf>
    <xf fontId="8" fillId="2" borderId="29" numFmtId="0" xfId="0" applyFont="1" applyFill="1" applyBorder="1" applyAlignment="1">
      <alignment horizontal="center" vertical="center"/>
    </xf>
    <xf fontId="8" fillId="7" borderId="29" numFmtId="0" xfId="0" applyFont="1" applyFill="1" applyBorder="1" applyAlignment="1">
      <alignment horizontal="center" vertical="center"/>
    </xf>
    <xf fontId="8" fillId="7" borderId="30" numFmtId="0" xfId="0" applyFont="1" applyFill="1" applyBorder="1" applyAlignment="1">
      <alignment horizontal="center" vertical="center"/>
    </xf>
    <xf fontId="8" fillId="7" borderId="16" numFmtId="0" xfId="0" applyFont="1" applyFill="1" applyBorder="1" applyAlignment="1">
      <alignment vertical="center"/>
    </xf>
    <xf fontId="7" fillId="7" borderId="17" numFmtId="0" xfId="0" applyFont="1" applyFill="1" applyBorder="1" applyAlignment="1">
      <alignment horizontal="right" vertical="center" wrapText="1"/>
    </xf>
    <xf fontId="7" fillId="7" borderId="18" numFmtId="0" xfId="0" applyFont="1" applyFill="1" applyBorder="1" applyAlignment="1">
      <alignment horizontal="right" vertical="center" wrapText="1"/>
    </xf>
    <xf fontId="13" fillId="7" borderId="29" numFmtId="0" xfId="0" applyFont="1" applyFill="1" applyBorder="1" applyAlignment="1">
      <alignment horizontal="center" vertical="center"/>
    </xf>
    <xf fontId="8" fillId="7" borderId="54" numFmtId="1" xfId="0" applyNumberFormat="1" applyFont="1" applyFill="1" applyBorder="1" applyAlignment="1">
      <alignment horizontal="center" vertical="center"/>
    </xf>
    <xf fontId="8" fillId="7" borderId="26" numFmtId="1" xfId="0" applyNumberFormat="1" applyFont="1" applyFill="1" applyBorder="1" applyAlignment="1">
      <alignment horizontal="center" vertical="center"/>
    </xf>
    <xf fontId="8" fillId="7" borderId="26" numFmtId="0" xfId="0" applyFont="1" applyFill="1" applyBorder="1" applyAlignment="1">
      <alignment horizontal="center" vertical="center"/>
    </xf>
    <xf fontId="8" fillId="2" borderId="26" numFmtId="0" xfId="0" applyFont="1" applyFill="1" applyBorder="1" applyAlignment="1">
      <alignment horizontal="center" vertical="center"/>
    </xf>
    <xf fontId="8" fillId="7" borderId="17" numFmtId="0" xfId="0" applyFont="1" applyFill="1" applyBorder="1" applyAlignment="1">
      <alignment horizontal="center" vertical="center"/>
    </xf>
    <xf fontId="12" fillId="7" borderId="17" numFmtId="0" xfId="0" applyFont="1" applyFill="1" applyBorder="1" applyAlignment="1">
      <alignment horizontal="center" vertical="center"/>
    </xf>
    <xf fontId="8" fillId="2" borderId="17" numFmtId="0" xfId="0" applyFont="1" applyFill="1" applyBorder="1" applyAlignment="1">
      <alignment horizontal="center" vertical="center"/>
    </xf>
    <xf fontId="8" fillId="7" borderId="32" numFmtId="0" xfId="0" applyFont="1" applyFill="1" applyBorder="1" applyAlignment="1">
      <alignment horizontal="center" vertical="center"/>
    </xf>
    <xf fontId="7" fillId="0" borderId="48" numFmtId="0" xfId="0" applyFont="1" applyBorder="1" applyAlignment="1">
      <alignment horizontal="center" vertical="center"/>
    </xf>
    <xf fontId="7" fillId="0" borderId="49" numFmtId="0" xfId="0" applyFont="1" applyBorder="1" applyAlignment="1">
      <alignment horizontal="left" vertical="center" wrapText="1"/>
    </xf>
    <xf fontId="7" fillId="0" borderId="4" numFmtId="0" xfId="0" applyFont="1" applyBorder="1" applyAlignment="1">
      <alignment horizontal="left" vertical="center" wrapText="1"/>
    </xf>
    <xf fontId="7" fillId="0" borderId="47" numFmtId="0" xfId="0" applyFont="1" applyBorder="1" applyAlignment="1">
      <alignment horizontal="left" vertical="center" wrapText="1"/>
    </xf>
    <xf fontId="7" fillId="0" borderId="3" numFmtId="0" xfId="0" applyFont="1" applyBorder="1" applyAlignment="1">
      <alignment horizontal="center" vertical="center"/>
    </xf>
    <xf fontId="7" fillId="0" borderId="4" numFmtId="0" xfId="0" applyFont="1" applyBorder="1" applyAlignment="1">
      <alignment horizontal="center" vertical="center"/>
    </xf>
    <xf fontId="7" fillId="0" borderId="17" numFmtId="0" xfId="0" applyFont="1" applyBorder="1" applyAlignment="1">
      <alignment horizontal="center" vertical="center"/>
    </xf>
    <xf fontId="7" fillId="0" borderId="47" numFmtId="0" xfId="0" applyFont="1" applyBorder="1" applyAlignment="1">
      <alignment horizontal="center" vertical="center"/>
    </xf>
    <xf fontId="8" fillId="0" borderId="3" numFmtId="1" xfId="0" applyNumberFormat="1" applyFont="1" applyBorder="1" applyAlignment="1">
      <alignment horizontal="center" vertical="center"/>
    </xf>
    <xf fontId="8" fillId="0" borderId="4" numFmtId="1" xfId="0" applyNumberFormat="1" applyFont="1" applyBorder="1" applyAlignment="1">
      <alignment horizontal="center" vertical="center"/>
    </xf>
    <xf fontId="7" fillId="0" borderId="4" numFmtId="1" xfId="0" applyNumberFormat="1" applyFont="1" applyBorder="1" applyAlignment="1">
      <alignment horizontal="center" vertical="center"/>
    </xf>
    <xf fontId="7" fillId="0" borderId="5" numFmtId="0" xfId="0" applyFont="1" applyBorder="1" applyAlignment="1">
      <alignment horizontal="center" vertical="center"/>
    </xf>
    <xf fontId="7" fillId="2" borderId="57" numFmtId="0" xfId="0" applyFont="1" applyFill="1" applyBorder="1" applyAlignment="1">
      <alignment horizontal="center" vertical="center"/>
    </xf>
    <xf fontId="7" fillId="0" borderId="49" numFmtId="0" xfId="0" applyFont="1" applyBorder="1" applyAlignment="1">
      <alignment horizontal="center" vertical="center"/>
    </xf>
    <xf fontId="7" fillId="0" borderId="34" numFmtId="0" xfId="0" applyFont="1" applyBorder="1" applyAlignment="1">
      <alignment horizontal="center" vertical="center"/>
    </xf>
    <xf fontId="7" fillId="0" borderId="9" numFmtId="0" xfId="0" applyFont="1" applyBorder="1" applyAlignment="1">
      <alignment horizontal="left" vertical="center" wrapText="1"/>
    </xf>
    <xf fontId="7" fillId="0" borderId="2" numFmtId="0" xfId="0" applyFont="1" applyBorder="1" applyAlignment="1">
      <alignment horizontal="left" vertical="center" wrapText="1"/>
    </xf>
    <xf fontId="7" fillId="0" borderId="7" numFmtId="0" xfId="0" applyFont="1" applyBorder="1" applyAlignment="1">
      <alignment horizontal="left" vertical="center" wrapText="1"/>
    </xf>
    <xf fontId="7" fillId="0" borderId="6" numFmtId="0" xfId="0" applyFont="1" applyBorder="1" applyAlignment="1">
      <alignment horizontal="center" vertical="center"/>
    </xf>
    <xf fontId="7" fillId="0" borderId="7" numFmtId="0" xfId="0" applyFont="1" applyBorder="1" applyAlignment="1">
      <alignment horizontal="center" vertical="center"/>
    </xf>
    <xf fontId="8" fillId="0" borderId="6" numFmtId="1" xfId="0" applyNumberFormat="1" applyFont="1" applyBorder="1" applyAlignment="1">
      <alignment horizontal="center" vertical="center"/>
    </xf>
    <xf fontId="8" fillId="0" borderId="2" numFmtId="1" xfId="0" applyNumberFormat="1" applyFont="1" applyBorder="1" applyAlignment="1">
      <alignment horizontal="center" vertical="center"/>
    </xf>
    <xf fontId="7" fillId="0" borderId="2" numFmtId="1" xfId="0" applyNumberFormat="1" applyFont="1" applyBorder="1" applyAlignment="1">
      <alignment horizontal="center" vertical="center"/>
    </xf>
    <xf fontId="7" fillId="0" borderId="10" numFmtId="0" xfId="0" applyFont="1" applyBorder="1" applyAlignment="1">
      <alignment horizontal="center" vertical="center"/>
    </xf>
    <xf fontId="7" fillId="2" borderId="58" numFmtId="0" xfId="0" applyFont="1" applyFill="1" applyBorder="1" applyAlignment="1">
      <alignment horizontal="center" vertical="center"/>
    </xf>
    <xf fontId="7" fillId="0" borderId="9" numFmtId="0" xfId="0" applyFont="1" applyBorder="1" applyAlignment="1">
      <alignment horizontal="center" vertical="center"/>
    </xf>
    <xf fontId="7" fillId="0" borderId="39" numFmtId="0" xfId="0" applyFont="1" applyBorder="1" applyAlignment="1">
      <alignment horizontal="center" vertical="center"/>
    </xf>
    <xf fontId="7" fillId="0" borderId="40" numFmtId="0" xfId="0" applyFont="1" applyBorder="1" applyAlignment="1">
      <alignment horizontal="left" vertical="center" wrapText="1"/>
    </xf>
    <xf fontId="7" fillId="0" borderId="36" numFmtId="0" xfId="0" applyFont="1" applyBorder="1" applyAlignment="1">
      <alignment horizontal="left" vertical="center" wrapText="1"/>
    </xf>
    <xf fontId="7" fillId="0" borderId="37" numFmtId="0" xfId="0" applyFont="1" applyBorder="1" applyAlignment="1">
      <alignment horizontal="left" vertical="center" wrapText="1"/>
    </xf>
    <xf fontId="7" fillId="0" borderId="35" numFmtId="0" xfId="0" applyFont="1" applyBorder="1" applyAlignment="1">
      <alignment horizontal="center" vertical="center"/>
    </xf>
    <xf fontId="7" fillId="0" borderId="36" numFmtId="0" xfId="0" applyFont="1" applyBorder="1" applyAlignment="1">
      <alignment horizontal="center" vertical="center"/>
    </xf>
    <xf fontId="7" fillId="0" borderId="37" numFmtId="0" xfId="0" applyFont="1" applyBorder="1" applyAlignment="1">
      <alignment horizontal="center" vertical="center"/>
    </xf>
    <xf fontId="8" fillId="0" borderId="35" numFmtId="1" xfId="0" applyNumberFormat="1" applyFont="1" applyBorder="1" applyAlignment="1">
      <alignment horizontal="center" vertical="center"/>
    </xf>
    <xf fontId="8" fillId="0" borderId="36" numFmtId="1" xfId="0" applyNumberFormat="1" applyFont="1" applyBorder="1" applyAlignment="1">
      <alignment horizontal="center" vertical="center"/>
    </xf>
    <xf fontId="7" fillId="0" borderId="36" numFmtId="1" xfId="0" applyNumberFormat="1" applyFont="1" applyBorder="1" applyAlignment="1">
      <alignment horizontal="center" vertical="center"/>
    </xf>
    <xf fontId="7" fillId="0" borderId="38" numFmtId="0" xfId="0" applyFont="1" applyBorder="1" applyAlignment="1">
      <alignment horizontal="center" vertical="center"/>
    </xf>
    <xf fontId="7" fillId="2" borderId="59" numFmtId="0" xfId="0" applyFont="1" applyFill="1" applyBorder="1" applyAlignment="1">
      <alignment horizontal="center" vertical="center"/>
    </xf>
    <xf fontId="7" fillId="2" borderId="60" numFmtId="0" xfId="0" applyFont="1" applyFill="1" applyBorder="1" applyAlignment="1">
      <alignment horizontal="center" vertical="center"/>
    </xf>
    <xf fontId="7" fillId="0" borderId="21" numFmtId="0" xfId="0" applyFont="1" applyBorder="1" applyAlignment="1">
      <alignment horizontal="center" vertical="center"/>
    </xf>
    <xf fontId="8" fillId="7" borderId="41" numFmtId="0" xfId="0" applyFont="1" applyFill="1" applyBorder="1" applyAlignment="1">
      <alignment horizontal="center" vertical="center"/>
    </xf>
    <xf fontId="7" fillId="7" borderId="28" numFmtId="0" xfId="0" applyFont="1" applyFill="1" applyBorder="1" applyAlignment="1">
      <alignment vertical="center" wrapText="1"/>
    </xf>
    <xf fontId="7" fillId="7" borderId="29" numFmtId="0" xfId="0" applyFont="1" applyFill="1" applyBorder="1" applyAlignment="1">
      <alignment vertical="center" wrapText="1"/>
    </xf>
    <xf fontId="7" fillId="7" borderId="30" numFmtId="0" xfId="0" applyFont="1" applyFill="1" applyBorder="1" applyAlignment="1">
      <alignment vertical="center" wrapText="1"/>
    </xf>
    <xf fontId="8" fillId="7" borderId="28" numFmtId="49" xfId="0" applyNumberFormat="1" applyFont="1" applyFill="1" applyBorder="1" applyAlignment="1">
      <alignment horizontal="center" vertical="center"/>
    </xf>
    <xf fontId="8" fillId="7" borderId="30" numFmtId="49" xfId="0" applyNumberFormat="1" applyFont="1" applyFill="1" applyBorder="1" applyAlignment="1">
      <alignment horizontal="center" vertical="center"/>
    </xf>
    <xf fontId="9" fillId="4" borderId="61" numFmtId="1" xfId="0" applyNumberFormat="1" applyFont="1" applyFill="1" applyBorder="1" applyAlignment="1">
      <alignment horizontal="center" vertical="center"/>
    </xf>
    <xf fontId="8" fillId="7" borderId="62" numFmtId="1" xfId="0" applyNumberFormat="1" applyFont="1" applyFill="1" applyBorder="1" applyAlignment="1">
      <alignment horizontal="center" vertical="center"/>
    </xf>
    <xf fontId="8" fillId="7" borderId="30" numFmtId="1" xfId="0" applyNumberFormat="1" applyFont="1" applyFill="1" applyBorder="1" applyAlignment="1">
      <alignment horizontal="center" vertical="center"/>
    </xf>
    <xf fontId="8" fillId="7" borderId="1" numFmtId="0" xfId="0" applyFont="1" applyFill="1" applyBorder="1" applyAlignment="1">
      <alignment vertical="center"/>
    </xf>
    <xf fontId="7" fillId="7" borderId="54" numFmtId="0" xfId="0" applyFont="1" applyFill="1" applyBorder="1" applyAlignment="1">
      <alignment horizontal="right" vertical="center" wrapText="1"/>
    </xf>
    <xf fontId="7" fillId="7" borderId="26" numFmtId="0" xfId="0" applyFont="1" applyFill="1" applyBorder="1" applyAlignment="1">
      <alignment horizontal="right" vertical="center" wrapText="1"/>
    </xf>
    <xf fontId="13" fillId="7" borderId="26" numFmtId="0" xfId="0" applyFont="1" applyFill="1" applyBorder="1" applyAlignment="1">
      <alignment horizontal="center" vertical="center"/>
    </xf>
    <xf fontId="12" fillId="7" borderId="26" numFmtId="0" xfId="0" applyFont="1" applyFill="1" applyBorder="1" applyAlignment="1">
      <alignment horizontal="center" vertical="center"/>
    </xf>
    <xf fontId="8" fillId="7" borderId="51" numFmtId="0" xfId="0" applyFont="1" applyFill="1" applyBorder="1" applyAlignment="1">
      <alignment horizontal="center" vertical="center"/>
    </xf>
    <xf fontId="7" fillId="0" borderId="3" numFmtId="0" xfId="0" applyFont="1" applyBorder="1" applyAlignment="1">
      <alignment vertical="center" wrapText="1"/>
    </xf>
    <xf fontId="7" fillId="0" borderId="4" numFmtId="0" xfId="0" applyFont="1" applyBorder="1" applyAlignment="1">
      <alignment vertical="center" wrapText="1"/>
    </xf>
    <xf fontId="7" fillId="0" borderId="5" numFmtId="0" xfId="0" applyFont="1" applyBorder="1" applyAlignment="1">
      <alignment vertical="center" wrapText="1"/>
    </xf>
    <xf fontId="7" fillId="0" borderId="6" numFmtId="0" xfId="0" applyFont="1" applyBorder="1" applyAlignment="1">
      <alignment horizontal="left" vertical="center" wrapText="1"/>
    </xf>
    <xf fontId="7" fillId="0" borderId="10" numFmtId="0" xfId="0" applyFont="1" applyBorder="1" applyAlignment="1">
      <alignment horizontal="left" vertical="center" wrapText="1"/>
    </xf>
    <xf fontId="8" fillId="0" borderId="6" numFmtId="0" xfId="0" applyFont="1" applyBorder="1" applyAlignment="1">
      <alignment horizontal="center" vertical="center"/>
    </xf>
    <xf fontId="7" fillId="0" borderId="35" numFmtId="0" xfId="0" applyFont="1" applyBorder="1" applyAlignment="1">
      <alignment horizontal="left" vertical="center"/>
    </xf>
    <xf fontId="7" fillId="0" borderId="36" numFmtId="0" xfId="0" applyFont="1" applyBorder="1" applyAlignment="1">
      <alignment horizontal="left" vertical="center"/>
    </xf>
    <xf fontId="7" fillId="0" borderId="38" numFmtId="0" xfId="0" applyFont="1" applyBorder="1" applyAlignment="1">
      <alignment horizontal="left" vertical="center"/>
    </xf>
    <xf fontId="8" fillId="0" borderId="35" numFmtId="0" xfId="0" applyFont="1" applyBorder="1" applyAlignment="1">
      <alignment horizontal="center" vertical="center"/>
    </xf>
    <xf fontId="7" fillId="2" borderId="63" numFmtId="0" xfId="0" applyFont="1" applyFill="1" applyBorder="1" applyAlignment="1">
      <alignment horizontal="center" vertical="center"/>
    </xf>
    <xf fontId="7" fillId="0" borderId="40" numFmtId="0" xfId="0" applyFont="1" applyBorder="1" applyAlignment="1">
      <alignment horizontal="center" vertical="center"/>
    </xf>
    <xf fontId="8" fillId="0" borderId="2" numFmtId="0" xfId="0" applyFont="1" applyBorder="1" applyAlignment="1">
      <alignment horizontal="center" vertical="center"/>
    </xf>
    <xf fontId="8" fillId="7" borderId="53" numFmtId="0" xfId="0" applyFont="1" applyFill="1" applyBorder="1" applyAlignment="1">
      <alignment horizontal="center" vertical="center"/>
    </xf>
    <xf fontId="7" fillId="7" borderId="42" numFmtId="0" xfId="0" applyFont="1" applyFill="1" applyBorder="1" applyAlignment="1">
      <alignment horizontal="justify" vertical="center" wrapText="1"/>
    </xf>
    <xf fontId="7" fillId="7" borderId="43" numFmtId="0" xfId="0" applyFont="1" applyFill="1" applyBorder="1" applyAlignment="1">
      <alignment horizontal="justify" vertical="center" wrapText="1"/>
    </xf>
    <xf fontId="7" fillId="7" borderId="44" numFmtId="0" xfId="0" applyFont="1" applyFill="1" applyBorder="1" applyAlignment="1">
      <alignment horizontal="justify" vertical="center" wrapText="1"/>
    </xf>
    <xf fontId="8" fillId="7" borderId="46" numFmtId="49" xfId="0" applyNumberFormat="1" applyFont="1" applyFill="1" applyBorder="1" applyAlignment="1">
      <alignment horizontal="center" vertical="center"/>
    </xf>
    <xf fontId="8" fillId="7" borderId="64" numFmtId="1" xfId="0" applyNumberFormat="1" applyFont="1" applyFill="1" applyBorder="1" applyAlignment="1">
      <alignment horizontal="center" vertical="center"/>
    </xf>
    <xf fontId="8" fillId="7" borderId="31" numFmtId="1" xfId="0" applyNumberFormat="1" applyFont="1" applyFill="1" applyBorder="1" applyAlignment="1">
      <alignment horizontal="center" vertical="center"/>
    </xf>
    <xf fontId="8" fillId="7" borderId="1" numFmtId="1" xfId="0" applyNumberFormat="1" applyFont="1" applyFill="1" applyBorder="1" applyAlignment="1">
      <alignment horizontal="center" vertical="center"/>
    </xf>
    <xf fontId="8" fillId="7" borderId="52" numFmtId="1" xfId="0" applyNumberFormat="1" applyFont="1" applyFill="1" applyBorder="1" applyAlignment="1">
      <alignment horizontal="center" vertical="center"/>
    </xf>
    <xf fontId="8" fillId="7" borderId="65" numFmtId="1" xfId="0" applyNumberFormat="1" applyFont="1" applyFill="1" applyBorder="1" applyAlignment="1">
      <alignment horizontal="center" vertical="center"/>
    </xf>
    <xf fontId="8" fillId="0" borderId="9" numFmtId="0" xfId="0" applyFont="1" applyBorder="1" applyAlignment="1">
      <alignment horizontal="center" vertical="center"/>
    </xf>
    <xf fontId="8" fillId="7" borderId="28" numFmtId="0" xfId="0" applyFont="1" applyFill="1" applyBorder="1" applyAlignment="1">
      <alignment vertical="center"/>
    </xf>
    <xf fontId="7" fillId="7" borderId="29" numFmtId="0" xfId="0" applyFont="1" applyFill="1" applyBorder="1" applyAlignment="1">
      <alignment horizontal="right" vertical="center" wrapText="1"/>
    </xf>
    <xf fontId="7" fillId="7" borderId="30" numFmtId="0" xfId="0" applyFont="1" applyFill="1" applyBorder="1" applyAlignment="1">
      <alignment horizontal="right" vertical="center" wrapText="1"/>
    </xf>
    <xf fontId="8" fillId="7" borderId="42" numFmtId="49" xfId="0" applyNumberFormat="1" applyFont="1" applyFill="1" applyBorder="1" applyAlignment="1">
      <alignment horizontal="center" vertical="center"/>
    </xf>
    <xf fontId="13" fillId="7" borderId="43" numFmtId="49" xfId="0" applyNumberFormat="1" applyFont="1" applyFill="1" applyBorder="1" applyAlignment="1">
      <alignment horizontal="center" vertical="center"/>
    </xf>
    <xf fontId="13" fillId="7" borderId="2" numFmtId="0" xfId="0" applyFont="1" applyFill="1" applyBorder="1" applyAlignment="1">
      <alignment horizontal="center" vertical="center"/>
    </xf>
    <xf fontId="8" fillId="7" borderId="43" numFmtId="1" xfId="0" applyNumberFormat="1" applyFont="1" applyFill="1" applyBorder="1" applyAlignment="1">
      <alignment horizontal="center" vertical="center"/>
    </xf>
    <xf fontId="8" fillId="7" borderId="43" numFmtId="0" xfId="0" applyFont="1" applyFill="1" applyBorder="1" applyAlignment="1">
      <alignment horizontal="center" vertical="center"/>
    </xf>
    <xf fontId="7" fillId="0" borderId="33" numFmtId="0" xfId="0" applyFont="1" applyBorder="1" applyAlignment="1">
      <alignment vertical="center"/>
    </xf>
    <xf fontId="7" fillId="0" borderId="20" numFmtId="0" xfId="0" applyFont="1" applyBorder="1" applyAlignment="1">
      <alignment horizontal="left" vertical="center" wrapText="1"/>
    </xf>
    <xf fontId="7" fillId="0" borderId="17" numFmtId="0" xfId="0" applyFont="1" applyBorder="1" applyAlignment="1">
      <alignment horizontal="left" vertical="center" wrapText="1"/>
    </xf>
    <xf fontId="7" fillId="0" borderId="18" numFmtId="0" xfId="0" applyFont="1" applyBorder="1" applyAlignment="1">
      <alignment horizontal="left" vertical="center" wrapText="1"/>
    </xf>
    <xf fontId="7" fillId="0" borderId="18" numFmtId="0" xfId="0" applyFont="1" applyBorder="1" applyAlignment="1">
      <alignment horizontal="center" vertical="center"/>
    </xf>
    <xf fontId="7" fillId="0" borderId="34" numFmtId="0" xfId="0" applyFont="1" applyBorder="1" applyAlignment="1">
      <alignment vertical="center"/>
    </xf>
    <xf fontId="7" fillId="0" borderId="9" numFmtId="0" xfId="0" applyFont="1" applyBorder="1" applyAlignment="1">
      <alignment horizontal="justify" vertical="center" wrapText="1"/>
    </xf>
    <xf fontId="7" fillId="0" borderId="2" numFmtId="0" xfId="0" applyFont="1" applyBorder="1" applyAlignment="1">
      <alignment horizontal="justify" vertical="center" wrapText="1"/>
    </xf>
    <xf fontId="7" fillId="0" borderId="7" numFmtId="0" xfId="0" applyFont="1" applyBorder="1" applyAlignment="1">
      <alignment horizontal="justify" vertical="center" wrapText="1"/>
    </xf>
    <xf fontId="7" fillId="0" borderId="66" numFmtId="0" xfId="0" applyFont="1" applyBorder="1" applyAlignment="1">
      <alignment horizontal="left" vertical="center"/>
    </xf>
    <xf fontId="7" fillId="0" borderId="8" numFmtId="0" xfId="0" applyFont="1" applyBorder="1" applyAlignment="1">
      <alignment horizontal="left" vertical="center"/>
    </xf>
    <xf fontId="7" fillId="0" borderId="58" numFmtId="0" xfId="0" applyFont="1" applyBorder="1" applyAlignment="1">
      <alignment horizontal="left" vertical="center"/>
    </xf>
    <xf fontId="7" fillId="0" borderId="0" numFmtId="0" xfId="0" applyFont="1" applyAlignment="1">
      <alignment horizontal="center" vertical="center"/>
    </xf>
    <xf fontId="7" fillId="0" borderId="39" numFmtId="0" xfId="0" applyFont="1" applyBorder="1" applyAlignment="1">
      <alignment vertical="center"/>
    </xf>
    <xf fontId="7" fillId="0" borderId="67" numFmtId="0" xfId="0" applyFont="1" applyBorder="1" applyAlignment="1">
      <alignment horizontal="left" vertical="center" wrapText="1"/>
    </xf>
    <xf fontId="7" fillId="0" borderId="68" numFmtId="0" xfId="0" applyFont="1" applyBorder="1" applyAlignment="1">
      <alignment horizontal="left" vertical="center" wrapText="1"/>
    </xf>
    <xf fontId="7" fillId="0" borderId="63" numFmtId="0" xfId="0" applyFont="1" applyBorder="1" applyAlignment="1">
      <alignment horizontal="left" vertical="center" wrapText="1"/>
    </xf>
    <xf fontId="7" fillId="2" borderId="0" numFmtId="0" xfId="0" applyFont="1" applyFill="1" applyAlignment="1">
      <alignment horizontal="center" vertical="center"/>
    </xf>
    <xf fontId="7" fillId="8" borderId="1" numFmtId="0" xfId="0" applyFont="1" applyFill="1" applyBorder="1" applyAlignment="1">
      <alignment vertical="center"/>
    </xf>
    <xf fontId="7" fillId="8" borderId="22" numFmtId="0" xfId="0" applyFont="1" applyFill="1" applyBorder="1" applyAlignment="1">
      <alignment horizontal="center" vertical="center"/>
    </xf>
    <xf fontId="7" fillId="8" borderId="23" numFmtId="0" xfId="0" applyFont="1" applyFill="1" applyBorder="1" applyAlignment="1">
      <alignment horizontal="center" vertical="center"/>
    </xf>
    <xf fontId="7" fillId="8" borderId="24" numFmtId="0" xfId="0" applyFont="1" applyFill="1" applyBorder="1" applyAlignment="1">
      <alignment horizontal="center" vertical="center"/>
    </xf>
    <xf fontId="7" fillId="8" borderId="28" numFmtId="0" xfId="0" applyFont="1" applyFill="1" applyBorder="1" applyAlignment="1">
      <alignment horizontal="center" vertical="center"/>
    </xf>
    <xf fontId="7" fillId="8" borderId="29" numFmtId="0" xfId="0" applyFont="1" applyFill="1" applyBorder="1" applyAlignment="1">
      <alignment horizontal="center" vertical="center"/>
    </xf>
    <xf fontId="7" fillId="8" borderId="30" numFmtId="0" xfId="0" applyFont="1" applyFill="1" applyBorder="1" applyAlignment="1">
      <alignment horizontal="center" vertical="center"/>
    </xf>
    <xf fontId="9" fillId="4" borderId="65" numFmtId="1" xfId="0" applyNumberFormat="1" applyFont="1" applyFill="1" applyBorder="1" applyAlignment="1">
      <alignment horizontal="center" vertical="center"/>
    </xf>
    <xf fontId="8" fillId="8" borderId="61" numFmtId="1" xfId="0" applyNumberFormat="1" applyFont="1" applyFill="1" applyBorder="1" applyAlignment="1">
      <alignment horizontal="center" vertical="center"/>
    </xf>
    <xf fontId="7" fillId="8" borderId="0" numFmtId="1" xfId="0" applyNumberFormat="1" applyFont="1" applyFill="1" applyAlignment="1">
      <alignment horizontal="center" vertical="center"/>
    </xf>
    <xf fontId="7" fillId="8" borderId="62" numFmtId="0" xfId="0" applyFont="1" applyFill="1" applyBorder="1" applyAlignment="1">
      <alignment horizontal="center" vertical="center"/>
    </xf>
    <xf fontId="7" fillId="8" borderId="0" numFmtId="0" xfId="0" applyFont="1" applyFill="1" applyAlignment="1">
      <alignment horizontal="center" vertical="center"/>
    </xf>
    <xf fontId="7" fillId="8" borderId="1" numFmtId="0" xfId="0" applyFont="1" applyFill="1" applyBorder="1" applyAlignment="1">
      <alignment horizontal="center" vertical="center"/>
    </xf>
    <xf fontId="14" fillId="8" borderId="1" numFmtId="0" xfId="0" applyFont="1" applyFill="1" applyBorder="1" applyAlignment="1">
      <alignment horizontal="center" vertical="center"/>
    </xf>
    <xf fontId="8" fillId="0" borderId="48" numFmtId="0" xfId="0" applyFont="1" applyBorder="1" applyAlignment="1">
      <alignment horizontal="justify" vertical="center"/>
    </xf>
    <xf fontId="8" fillId="0" borderId="69" numFmtId="0" xfId="0" applyFont="1" applyBorder="1" applyAlignment="1">
      <alignment horizontal="left" vertical="center"/>
    </xf>
    <xf fontId="8" fillId="0" borderId="70" numFmtId="0" xfId="0" applyFont="1" applyBorder="1" applyAlignment="1">
      <alignment horizontal="left" vertical="center"/>
    </xf>
    <xf fontId="8" fillId="0" borderId="57" numFmtId="0" xfId="0" applyFont="1" applyBorder="1" applyAlignment="1">
      <alignment horizontal="left" vertical="center"/>
    </xf>
    <xf fontId="8" fillId="0" borderId="0" numFmtId="1" xfId="0" applyNumberFormat="1" applyFont="1" applyAlignment="1">
      <alignment horizontal="center" vertical="center"/>
    </xf>
    <xf fontId="8" fillId="0" borderId="39" numFmtId="0" xfId="0" applyFont="1" applyBorder="1" applyAlignment="1">
      <alignment horizontal="justify" vertical="center"/>
    </xf>
    <xf fontId="8" fillId="0" borderId="67" numFmtId="0" xfId="0" applyFont="1" applyBorder="1" applyAlignment="1">
      <alignment horizontal="left" vertical="center"/>
    </xf>
    <xf fontId="8" fillId="0" borderId="68" numFmtId="0" xfId="0" applyFont="1" applyBorder="1" applyAlignment="1">
      <alignment horizontal="left" vertical="center"/>
    </xf>
    <xf fontId="8" fillId="0" borderId="63" numFmtId="0" xfId="0" applyFont="1" applyBorder="1" applyAlignment="1">
      <alignment horizontal="left" vertical="center"/>
    </xf>
    <xf fontId="8" fillId="0" borderId="0" numFmtId="0" xfId="0" applyFont="1" applyAlignment="1">
      <alignment horizontal="center" vertical="center"/>
    </xf>
    <xf fontId="8" fillId="0" borderId="36" numFmtId="0" xfId="0" applyFont="1" applyBorder="1" applyAlignment="1">
      <alignment horizontal="center" vertical="center"/>
    </xf>
    <xf fontId="7" fillId="0" borderId="0" numFmtId="1" xfId="0" applyNumberFormat="1" applyFont="1" applyAlignment="1">
      <alignment horizontal="center" vertical="center"/>
    </xf>
    <xf fontId="8" fillId="2" borderId="39" numFmtId="0" xfId="0" applyFont="1" applyFill="1" applyBorder="1" applyAlignment="1">
      <alignment horizontal="center" vertical="center"/>
    </xf>
    <xf fontId="8" fillId="2" borderId="39" numFmtId="1" xfId="0" applyNumberFormat="1" applyFont="1" applyFill="1" applyBorder="1" applyAlignment="1">
      <alignment horizontal="center" vertical="center"/>
    </xf>
    <xf fontId="7" fillId="0" borderId="35" numFmtId="1" xfId="0" applyNumberFormat="1" applyFont="1" applyBorder="1" applyAlignment="1">
      <alignment horizontal="center" vertical="center"/>
    </xf>
    <xf fontId="8" fillId="0" borderId="38" numFmtId="1" xfId="0" applyNumberFormat="1" applyFont="1" applyBorder="1" applyAlignment="1">
      <alignment horizontal="center" vertical="center"/>
    </xf>
    <xf fontId="15" fillId="0" borderId="2" numFmtId="0" xfId="0" applyFont="1" applyBorder="1" applyAlignment="1">
      <alignment vertical="center"/>
    </xf>
    <xf fontId="15" fillId="0" borderId="3" numFmtId="0" xfId="0" applyFont="1" applyBorder="1" applyAlignment="1">
      <alignment vertical="center"/>
    </xf>
    <xf fontId="15" fillId="0" borderId="47" numFmtId="0" xfId="0" applyFont="1" applyBorder="1" applyAlignment="1">
      <alignment horizontal="left" vertical="center"/>
    </xf>
    <xf fontId="15" fillId="0" borderId="70" numFmtId="0" xfId="0" applyFont="1" applyBorder="1" applyAlignment="1">
      <alignment horizontal="left" vertical="center"/>
    </xf>
    <xf fontId="15" fillId="0" borderId="49" numFmtId="0" xfId="0" applyFont="1" applyBorder="1" applyAlignment="1">
      <alignment horizontal="left" vertical="center"/>
    </xf>
    <xf fontId="15" fillId="0" borderId="4" numFmtId="0" xfId="0" applyFont="1" applyBorder="1" applyAlignment="1">
      <alignment horizontal="center" vertical="center"/>
    </xf>
    <xf fontId="8" fillId="9" borderId="0" numFmtId="0" xfId="0" applyFont="1" applyFill="1" applyAlignment="1">
      <alignment horizontal="center" vertical="center"/>
    </xf>
    <xf fontId="8" fillId="9" borderId="4" numFmtId="0" xfId="0" applyFont="1" applyFill="1" applyBorder="1" applyAlignment="1">
      <alignment horizontal="center" vertical="center"/>
    </xf>
    <xf fontId="15" fillId="9" borderId="4" numFmtId="0" xfId="0" applyFont="1" applyFill="1" applyBorder="1" applyAlignment="1">
      <alignment horizontal="center" vertical="center"/>
    </xf>
    <xf fontId="7" fillId="9" borderId="0" numFmtId="0" xfId="0" applyFont="1" applyFill="1" applyAlignment="1">
      <alignment horizontal="center" vertical="center"/>
    </xf>
    <xf fontId="7" fillId="9" borderId="4" numFmtId="0" xfId="0" applyFont="1" applyFill="1" applyBorder="1" applyAlignment="1">
      <alignment horizontal="center" vertical="center"/>
    </xf>
    <xf fontId="15" fillId="2" borderId="43" numFmtId="0" xfId="0" applyFont="1" applyFill="1" applyBorder="1" applyAlignment="1">
      <alignment horizontal="center" vertical="center"/>
    </xf>
    <xf fontId="15" fillId="9" borderId="5" numFmtId="0" xfId="0" applyFont="1" applyFill="1" applyBorder="1" applyAlignment="1">
      <alignment horizontal="center" vertical="center"/>
    </xf>
    <xf fontId="8" fillId="0" borderId="66" numFmtId="0" xfId="0" applyFont="1" applyBorder="1" applyAlignment="1">
      <alignment horizontal="right" vertical="center"/>
    </xf>
    <xf fontId="8" fillId="0" borderId="8" numFmtId="0" xfId="0" applyFont="1" applyBorder="1" applyAlignment="1">
      <alignment horizontal="right" vertical="center"/>
    </xf>
    <xf fontId="8" fillId="0" borderId="9" numFmtId="0" xfId="0" applyFont="1" applyBorder="1" applyAlignment="1">
      <alignment horizontal="right" vertical="center"/>
    </xf>
    <xf fontId="8" fillId="0" borderId="7" numFmtId="0" xfId="0" applyFont="1" applyBorder="1" applyAlignment="1">
      <alignment horizontal="center" vertical="center"/>
    </xf>
    <xf fontId="8" fillId="0" borderId="8" numFmtId="0" xfId="0" applyFont="1" applyBorder="1" applyAlignment="1">
      <alignment horizontal="center" vertical="center"/>
    </xf>
    <xf fontId="8" fillId="0" borderId="7" numFmtId="1" xfId="0" applyNumberFormat="1" applyFont="1" applyBorder="1" applyAlignment="1">
      <alignment horizontal="center" vertical="center"/>
    </xf>
    <xf fontId="8" fillId="2" borderId="1" numFmtId="1" xfId="0" applyNumberFormat="1" applyFont="1" applyFill="1" applyBorder="1" applyAlignment="1">
      <alignment horizontal="center" vertical="center"/>
    </xf>
    <xf fontId="8" fillId="2" borderId="9" numFmtId="1" xfId="0" applyNumberFormat="1" applyFont="1" applyFill="1" applyBorder="1" applyAlignment="1">
      <alignment horizontal="center" vertical="center"/>
    </xf>
    <xf fontId="8" fillId="2" borderId="2" numFmtId="1" xfId="0" applyNumberFormat="1" applyFont="1" applyFill="1" applyBorder="1" applyAlignment="1">
      <alignment horizontal="center" vertical="center"/>
    </xf>
    <xf fontId="8" fillId="2" borderId="7" numFmtId="1" xfId="0" applyNumberFormat="1" applyFont="1" applyFill="1" applyBorder="1" applyAlignment="1">
      <alignment horizontal="center" vertical="center"/>
    </xf>
    <xf fontId="8" fillId="9" borderId="35" numFmtId="0" xfId="0" applyFont="1" applyFill="1" applyBorder="1" applyAlignment="1">
      <alignment vertical="center"/>
    </xf>
    <xf fontId="8" fillId="9" borderId="37" numFmtId="0" xfId="0" applyFont="1" applyFill="1" applyBorder="1" applyAlignment="1">
      <alignment horizontal="left" vertical="center"/>
    </xf>
    <xf fontId="8" fillId="9" borderId="68" numFmtId="0" xfId="0" applyFont="1" applyFill="1" applyBorder="1" applyAlignment="1">
      <alignment horizontal="left" vertical="center"/>
    </xf>
    <xf fontId="8" fillId="9" borderId="40" numFmtId="0" xfId="0" applyFont="1" applyFill="1" applyBorder="1" applyAlignment="1">
      <alignment horizontal="left" vertical="center"/>
    </xf>
    <xf fontId="8" fillId="9" borderId="36" numFmtId="0" xfId="0" applyFont="1" applyFill="1" applyBorder="1" applyAlignment="1">
      <alignment horizontal="center" vertical="center"/>
    </xf>
    <xf fontId="7" fillId="9" borderId="36" numFmtId="0" xfId="0" applyFont="1" applyFill="1" applyBorder="1" applyAlignment="1">
      <alignment horizontal="center" vertical="center"/>
    </xf>
    <xf fontId="8" fillId="2" borderId="62" numFmtId="0" xfId="0" applyFont="1" applyFill="1" applyBorder="1" applyAlignment="1">
      <alignment horizontal="center" vertical="center"/>
    </xf>
    <xf fontId="8" fillId="9" borderId="38" numFmtId="0" xfId="0" applyFont="1" applyFill="1" applyBorder="1" applyAlignment="1">
      <alignment horizontal="center" vertical="center"/>
    </xf>
    <xf fontId="8" fillId="0" borderId="41" numFmtId="0" xfId="0" applyFont="1" applyBorder="1" applyAlignment="1">
      <alignment horizontal="center" vertical="center"/>
    </xf>
    <xf fontId="8" fillId="0" borderId="71" numFmtId="0" xfId="0" applyFont="1" applyBorder="1" applyAlignment="1">
      <alignment horizontal="center" vertical="center"/>
    </xf>
    <xf fontId="8" fillId="0" borderId="72" numFmtId="0" xfId="0" applyFont="1" applyBorder="1" applyAlignment="1">
      <alignment horizontal="center" vertical="center"/>
    </xf>
    <xf fontId="7" fillId="0" borderId="41" numFmtId="0" xfId="0" applyFont="1" applyBorder="1" applyAlignment="1">
      <alignment horizontal="center" vertical="center"/>
    </xf>
    <xf fontId="7" fillId="0" borderId="71" numFmtId="0" xfId="0" applyFont="1" applyBorder="1" applyAlignment="1">
      <alignment horizontal="center" vertical="center"/>
    </xf>
    <xf fontId="7" fillId="0" borderId="45" numFmtId="0" xfId="0" applyFont="1" applyBorder="1" applyAlignment="1">
      <alignment horizontal="center" vertical="center"/>
    </xf>
    <xf fontId="7" fillId="2" borderId="71" numFmtId="160" xfId="0" applyNumberFormat="1" applyFont="1" applyFill="1" applyBorder="1" applyAlignment="1">
      <alignment horizontal="center" vertical="center"/>
    </xf>
    <xf fontId="7" fillId="0" borderId="43" numFmtId="160" xfId="0" applyNumberFormat="1" applyFont="1" applyBorder="1" applyAlignment="1">
      <alignment horizontal="center" vertical="center"/>
    </xf>
    <xf fontId="7" fillId="0" borderId="71" numFmtId="160" xfId="0" applyNumberFormat="1" applyFont="1" applyBorder="1" applyAlignment="1">
      <alignment horizontal="center" vertical="center"/>
    </xf>
    <xf fontId="7" fillId="2" borderId="43" numFmtId="160" xfId="0" applyNumberFormat="1" applyFont="1" applyFill="1" applyBorder="1" applyAlignment="1">
      <alignment horizontal="center" vertical="center"/>
    </xf>
    <xf fontId="7" fillId="0" borderId="44" numFmtId="160" xfId="0" applyNumberFormat="1" applyFont="1" applyBorder="1" applyAlignment="1">
      <alignment horizontal="center" vertical="center"/>
    </xf>
    <xf fontId="8" fillId="0" borderId="55" numFmtId="0" xfId="0" applyFont="1" applyBorder="1" applyAlignment="1">
      <alignment horizontal="center" vertical="center"/>
    </xf>
    <xf fontId="8" fillId="0" borderId="56" numFmtId="0" xfId="0" applyFont="1" applyBorder="1" applyAlignment="1">
      <alignment horizontal="center" vertical="center"/>
    </xf>
    <xf fontId="16" fillId="0" borderId="41" numFmtId="0" xfId="0" applyFont="1" applyBorder="1" applyAlignment="1">
      <alignment horizontal="center" textRotation="90" vertical="center"/>
    </xf>
    <xf fontId="16" fillId="0" borderId="71" numFmtId="0" xfId="0" applyFont="1" applyBorder="1" applyAlignment="1">
      <alignment horizontal="center" textRotation="90" vertical="center"/>
    </xf>
    <xf fontId="7" fillId="0" borderId="3" numFmtId="0" xfId="0" applyFont="1" applyBorder="1" applyAlignment="1">
      <alignment horizontal="justify" vertical="center"/>
    </xf>
    <xf fontId="7" fillId="0" borderId="4" numFmtId="0" xfId="0" applyFont="1" applyBorder="1" applyAlignment="1">
      <alignment horizontal="justify" vertical="center"/>
    </xf>
    <xf fontId="7" fillId="0" borderId="5" numFmtId="0" xfId="0" applyFont="1" applyBorder="1" applyAlignment="1">
      <alignment horizontal="justify" vertical="center"/>
    </xf>
    <xf fontId="7" fillId="2" borderId="57" numFmtId="1" xfId="0" applyNumberFormat="1" applyFont="1" applyFill="1" applyBorder="1" applyAlignment="1">
      <alignment horizontal="center" vertical="center"/>
    </xf>
    <xf fontId="7" fillId="3" borderId="49" numFmtId="1" xfId="0" applyNumberFormat="1" applyFont="1" applyFill="1" applyBorder="1" applyAlignment="1">
      <alignment horizontal="center" vertical="center"/>
    </xf>
    <xf fontId="7" fillId="3" borderId="47" numFmtId="1" xfId="0" applyNumberFormat="1" applyFont="1" applyFill="1" applyBorder="1" applyAlignment="1">
      <alignment horizontal="center" vertical="center"/>
    </xf>
    <xf fontId="7" fillId="2" borderId="48" numFmtId="1" xfId="0" applyNumberFormat="1" applyFont="1" applyFill="1" applyBorder="1" applyAlignment="1">
      <alignment horizontal="center" vertical="center"/>
    </xf>
    <xf fontId="7" fillId="3" borderId="5" numFmtId="1" xfId="0" applyNumberFormat="1" applyFont="1" applyFill="1" applyBorder="1" applyAlignment="1">
      <alignment horizontal="center" vertical="center"/>
    </xf>
    <xf fontId="16" fillId="0" borderId="55" numFmtId="0" xfId="0" applyFont="1" applyBorder="1" applyAlignment="1">
      <alignment horizontal="center" textRotation="90" vertical="center"/>
    </xf>
    <xf fontId="16" fillId="0" borderId="0" numFmtId="0" xfId="0" applyFont="1" applyAlignment="1">
      <alignment horizontal="center" textRotation="90" vertical="center"/>
    </xf>
    <xf fontId="7" fillId="0" borderId="6" numFmtId="0" xfId="0" applyFont="1" applyBorder="1" applyAlignment="1">
      <alignment horizontal="justify" vertical="center"/>
    </xf>
    <xf fontId="7" fillId="0" borderId="2" numFmtId="0" xfId="0" applyFont="1" applyBorder="1" applyAlignment="1">
      <alignment horizontal="justify" vertical="center"/>
    </xf>
    <xf fontId="7" fillId="0" borderId="10" numFmtId="0" xfId="0" applyFont="1" applyBorder="1" applyAlignment="1">
      <alignment horizontal="justify" vertical="center"/>
    </xf>
    <xf fontId="7" fillId="2" borderId="58" numFmtId="1" xfId="0" applyNumberFormat="1" applyFont="1" applyFill="1" applyBorder="1" applyAlignment="1">
      <alignment horizontal="center" vertical="center"/>
    </xf>
    <xf fontId="7" fillId="3" borderId="9" numFmtId="1" xfId="0" applyNumberFormat="1" applyFont="1" applyFill="1" applyBorder="1" applyAlignment="1">
      <alignment horizontal="center" vertical="center"/>
    </xf>
    <xf fontId="7" fillId="3" borderId="7" numFmtId="1" xfId="0" applyNumberFormat="1" applyFont="1" applyFill="1" applyBorder="1" applyAlignment="1">
      <alignment horizontal="center" vertical="center"/>
    </xf>
    <xf fontId="7" fillId="2" borderId="34" numFmtId="1" xfId="0" applyNumberFormat="1" applyFont="1" applyFill="1" applyBorder="1" applyAlignment="1">
      <alignment horizontal="center" vertical="center"/>
    </xf>
    <xf fontId="7" fillId="3" borderId="10" numFmtId="1" xfId="0" applyNumberFormat="1" applyFont="1" applyFill="1" applyBorder="1" applyAlignment="1">
      <alignment horizontal="center" vertical="center"/>
    </xf>
    <xf fontId="7" fillId="0" borderId="6" numFmtId="0" xfId="0" applyFont="1" applyBorder="1" applyAlignment="1">
      <alignment horizontal="justify" vertical="center" wrapText="1"/>
    </xf>
    <xf fontId="7" fillId="0" borderId="10" numFmtId="0" xfId="0" applyFont="1" applyBorder="1" applyAlignment="1">
      <alignment horizontal="justify" vertical="center" wrapText="1"/>
    </xf>
    <xf fontId="8" fillId="0" borderId="73" numFmtId="0" xfId="0" applyFont="1" applyBorder="1" applyAlignment="1">
      <alignment horizontal="center" vertical="center"/>
    </xf>
    <xf fontId="8" fillId="0" borderId="30" numFmtId="0" xfId="0" applyFont="1" applyBorder="1" applyAlignment="1">
      <alignment horizontal="center" vertical="center"/>
    </xf>
    <xf fontId="8" fillId="0" borderId="61" numFmtId="0" xfId="0" applyFont="1" applyBorder="1" applyAlignment="1">
      <alignment horizontal="center" vertical="center"/>
    </xf>
    <xf fontId="8" fillId="0" borderId="62" numFmtId="0" xfId="0" applyFont="1" applyBorder="1" applyAlignment="1">
      <alignment horizontal="center" vertical="center"/>
    </xf>
    <xf fontId="8" fillId="0" borderId="74" numFmtId="0" xfId="0" applyFont="1" applyBorder="1" applyAlignment="1">
      <alignment horizontal="center" vertical="center"/>
    </xf>
    <xf fontId="16" fillId="0" borderId="75" numFmtId="0" xfId="0" applyFont="1" applyBorder="1" applyAlignment="1">
      <alignment horizontal="center" textRotation="90" vertical="center"/>
    </xf>
    <xf fontId="16" fillId="0" borderId="50" numFmtId="0" xfId="0" applyFont="1" applyBorder="1" applyAlignment="1">
      <alignment horizontal="center" textRotation="90" vertical="center"/>
    </xf>
    <xf fontId="7" fillId="0" borderId="35" numFmtId="0" xfId="0" applyFont="1" applyBorder="1" applyAlignment="1">
      <alignment horizontal="justify" vertical="center"/>
    </xf>
    <xf fontId="7" fillId="0" borderId="36" numFmtId="0" xfId="0" applyFont="1" applyBorder="1" applyAlignment="1">
      <alignment horizontal="justify" vertical="center"/>
    </xf>
    <xf fontId="7" fillId="0" borderId="38" numFmtId="0" xfId="0" applyFont="1" applyBorder="1" applyAlignment="1">
      <alignment horizontal="justify" vertical="center"/>
    </xf>
    <xf fontId="7" fillId="2" borderId="63" numFmtId="1" xfId="0" applyNumberFormat="1" applyFont="1" applyFill="1" applyBorder="1" applyAlignment="1">
      <alignment horizontal="center" vertical="center"/>
    </xf>
    <xf fontId="7" fillId="3" borderId="37" numFmtId="1" xfId="0" applyNumberFormat="1" applyFont="1" applyFill="1" applyBorder="1" applyAlignment="1">
      <alignment horizontal="center" vertical="center"/>
    </xf>
    <xf fontId="7" fillId="2" borderId="39" numFmtId="1" xfId="0" applyNumberFormat="1" applyFont="1" applyFill="1" applyBorder="1" applyAlignment="1">
      <alignment horizontal="center" vertical="center"/>
    </xf>
    <xf fontId="7" fillId="3" borderId="40" numFmtId="1" xfId="0" applyNumberFormat="1" applyFont="1" applyFill="1" applyBorder="1" applyAlignment="1">
      <alignment horizontal="center" vertical="center"/>
    </xf>
    <xf fontId="7" fillId="3" borderId="38" numFmtId="1" xfId="0" applyNumberFormat="1" applyFont="1" applyFill="1" applyBorder="1" applyAlignment="1">
      <alignment horizontal="center" vertical="center"/>
    </xf>
    <xf fontId="7" fillId="0" borderId="17" numFmtId="0" xfId="0" applyFont="1" applyBorder="1" applyAlignment="1">
      <alignment vertical="center"/>
    </xf>
    <xf fontId="0" fillId="0" borderId="0" numFmtId="0" xfId="0" applyAlignment="1">
      <alignment vertical="center" wrapText="1"/>
    </xf>
    <xf fontId="0" fillId="0" borderId="0" numFmtId="0" xfId="0" applyAlignment="1">
      <alignment horizontal="center" vertical="center"/>
    </xf>
    <xf fontId="1" fillId="0" borderId="76" numFmtId="0" xfId="0" applyFont="1" applyBorder="1" applyAlignment="1">
      <alignment horizontal="center" vertical="center" wrapText="1"/>
    </xf>
    <xf fontId="3" fillId="0" borderId="76" numFmtId="0" xfId="0" applyFont="1" applyBorder="1" applyAlignment="1">
      <alignment horizontal="center" textRotation="90" vertical="center" wrapText="1"/>
    </xf>
    <xf fontId="1" fillId="0" borderId="76" numFmtId="0" xfId="0" applyFont="1" applyBorder="1" applyAlignment="1">
      <alignment horizontal="center" textRotation="90" vertical="center" wrapText="1"/>
    </xf>
    <xf fontId="1" fillId="0" borderId="76" numFmtId="0" xfId="0" applyFont="1" applyBorder="1" applyAlignment="1">
      <alignment horizontal="center" textRotation="90" vertical="center"/>
    </xf>
    <xf fontId="17" fillId="0" borderId="77" numFmtId="0" xfId="0" applyFont="1" applyBorder="1" applyAlignment="1">
      <alignment vertical="center"/>
    </xf>
    <xf fontId="0" fillId="0" borderId="76" numFmtId="0" xfId="0" applyBorder="1" applyAlignment="1">
      <alignment horizontal="center" vertical="center"/>
    </xf>
    <xf fontId="17" fillId="0" borderId="77" numFmtId="0" xfId="0" applyFont="1" applyBorder="1" applyAlignment="1">
      <alignment vertical="center" wrapText="1"/>
    </xf>
    <xf fontId="17" fillId="0" borderId="76" numFmtId="0" xfId="0" applyFont="1" applyBorder="1" applyAlignment="1">
      <alignment vertical="center"/>
    </xf>
    <xf fontId="17" fillId="0" borderId="78" numFmtId="0" xfId="0" applyFont="1" applyBorder="1" applyAlignment="1">
      <alignment vertical="center"/>
    </xf>
    <xf fontId="18" fillId="0" borderId="0" numFmtId="0" xfId="0" applyFont="1" applyAlignment="1">
      <alignment vertical="center" wrapText="1"/>
    </xf>
    <xf fontId="17" fillId="10" borderId="77" numFmtId="0" xfId="0" applyFont="1" applyFill="1" applyBorder="1" applyAlignment="1">
      <alignment vertical="center" wrapText="1"/>
    </xf>
    <xf fontId="18" fillId="0" borderId="76" numFmtId="0" xfId="0" applyFont="1" applyBorder="1" applyAlignment="1">
      <alignment vertical="center" wrapText="1"/>
    </xf>
    <xf fontId="19" fillId="0" borderId="0" numFmtId="0" xfId="0" applyFont="1"/>
    <xf fontId="19" fillId="0" borderId="0" numFmtId="0" xfId="0" applyFont="1" applyAlignment="1">
      <alignment horizontal="center" vertical="center"/>
    </xf>
    <xf fontId="19" fillId="0" borderId="0" numFmtId="0" xfId="0" applyFont="1" applyAlignment="1">
      <alignment vertical="center"/>
    </xf>
    <xf fontId="6" fillId="0" borderId="7" numFmtId="0" xfId="0" applyFont="1" applyBorder="1" applyAlignment="1">
      <alignment horizontal="center" vertical="center" wrapText="1"/>
    </xf>
    <xf fontId="6" fillId="0" borderId="8" numFmtId="0" xfId="0" applyFont="1" applyBorder="1" applyAlignment="1">
      <alignment horizontal="center" vertical="center" wrapText="1"/>
    </xf>
    <xf fontId="6" fillId="0" borderId="9" numFmtId="0" xfId="0" applyFont="1" applyBorder="1" applyAlignment="1">
      <alignment horizontal="center" vertical="center" wrapText="1"/>
    </xf>
    <xf fontId="6" fillId="0" borderId="79" numFmtId="0" xfId="0" applyFont="1" applyBorder="1" applyAlignment="1">
      <alignment horizontal="center" vertical="center" wrapText="1"/>
    </xf>
    <xf fontId="6" fillId="0" borderId="78" numFmtId="0" xfId="0" applyFont="1" applyBorder="1" applyAlignment="1">
      <alignment horizontal="center" vertical="center" wrapText="1"/>
    </xf>
    <xf fontId="6" fillId="0" borderId="80" numFmtId="0" xfId="0" applyFont="1" applyBorder="1" applyAlignment="1">
      <alignment horizontal="center" vertical="center" wrapText="1"/>
    </xf>
    <xf fontId="6" fillId="0" borderId="81" numFmtId="0" xfId="0" applyFont="1" applyBorder="1" applyAlignment="1">
      <alignment horizontal="center" vertical="center" wrapText="1"/>
    </xf>
    <xf fontId="3" fillId="0" borderId="76" numFmtId="0" xfId="0" applyFont="1" applyBorder="1" applyAlignment="1">
      <alignment horizontal="center" vertical="center" wrapText="1"/>
    </xf>
    <xf fontId="6" fillId="0" borderId="77" numFmtId="0" xfId="0" applyFont="1" applyBorder="1" applyAlignment="1">
      <alignment horizontal="center" vertical="center" wrapText="1"/>
    </xf>
    <xf fontId="6" fillId="0" borderId="82" numFmtId="0" xfId="0" applyFont="1" applyBorder="1" applyAlignment="1">
      <alignment horizontal="center" vertical="center" wrapText="1"/>
    </xf>
    <xf fontId="6" fillId="0" borderId="83" numFmtId="0" xfId="0" applyFont="1" applyBorder="1" applyAlignment="1">
      <alignment horizontal="center" vertical="center" wrapText="1"/>
    </xf>
    <xf fontId="3" fillId="0" borderId="77" numFmtId="0" xfId="0" applyFont="1" applyBorder="1" applyAlignment="1">
      <alignment horizontal="left" vertical="center" wrapText="1"/>
    </xf>
    <xf fontId="3" fillId="0" borderId="82" numFmtId="0" xfId="0" applyFont="1" applyBorder="1" applyAlignment="1">
      <alignment horizontal="left" vertical="center" wrapText="1"/>
    </xf>
    <xf fontId="3" fillId="0" borderId="83" numFmtId="0" xfId="0" applyFont="1" applyBorder="1" applyAlignment="1">
      <alignment horizontal="left" vertical="center" wrapText="1"/>
    </xf>
    <xf fontId="3" fillId="6" borderId="77" numFmtId="0" xfId="0" applyFont="1" applyFill="1" applyBorder="1" applyAlignment="1">
      <alignment horizontal="left" vertical="center"/>
    </xf>
    <xf fontId="3" fillId="6" borderId="82" numFmtId="0" xfId="0" applyFont="1" applyFill="1" applyBorder="1" applyAlignment="1">
      <alignment horizontal="left" vertical="center"/>
    </xf>
    <xf fontId="3" fillId="6" borderId="83" numFmtId="0" xfId="0" applyFont="1" applyFill="1" applyBorder="1" applyAlignment="1">
      <alignment horizontal="left" vertical="center"/>
    </xf>
    <xf fontId="3" fillId="6" borderId="77" numFmtId="0" xfId="0" applyFont="1" applyFill="1" applyBorder="1" applyAlignment="1">
      <alignment horizontal="left" vertical="center" wrapText="1"/>
    </xf>
    <xf fontId="3" fillId="6" borderId="82" numFmtId="0" xfId="0" applyFont="1" applyFill="1" applyBorder="1" applyAlignment="1">
      <alignment horizontal="left" vertical="center" wrapText="1"/>
    </xf>
    <xf fontId="3" fillId="6" borderId="83" numFmtId="0" xfId="0" applyFont="1" applyFill="1" applyBorder="1" applyAlignment="1">
      <alignment horizontal="left" vertical="center" wrapText="1"/>
    </xf>
    <xf fontId="6" fillId="0" borderId="82" numFmtId="0" xfId="0" applyFont="1" applyBorder="1" applyAlignment="1">
      <alignment horizontal="left" vertical="center" wrapText="1"/>
    </xf>
    <xf fontId="6" fillId="0" borderId="83" numFmtId="0" xfId="0" applyFont="1" applyBorder="1" applyAlignment="1">
      <alignment horizontal="left" vertical="center" wrapText="1"/>
    </xf>
    <xf fontId="3" fillId="0" borderId="82" numFmtId="0" xfId="0" applyFont="1" applyBorder="1" applyAlignment="1">
      <alignment horizontal="center" vertical="center" wrapText="1"/>
    </xf>
    <xf fontId="3" fillId="0" borderId="83" numFmtId="0" xfId="0" applyFont="1" applyBorder="1" applyAlignment="1">
      <alignment horizontal="center" vertical="center" wrapText="1"/>
    </xf>
    <xf fontId="6" fillId="0" borderId="77" numFmtId="0" xfId="0" applyFont="1" applyBorder="1" applyAlignment="1">
      <alignment horizontal="left" vertical="center" wrapText="1"/>
    </xf>
    <xf fontId="20" fillId="0" borderId="0" numFmtId="0" xfId="0" applyFont="1"/>
    <xf fontId="20" fillId="0" borderId="0" numFmtId="0" xfId="0" applyFont="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180974</xdr:colOff>
      <xdr:row>175</xdr:row>
      <xdr:rowOff>176814</xdr:rowOff>
    </xdr:from>
    <xdr:ext cx="5110365" cy="6696075"/>
    <xdr:pic>
      <xdr:nvPicPr>
        <xdr:cNvPr id="1546317617" name=""/>
        <xdr:cNvPicPr>
          <a:picLocks noChangeAspect="1"/>
        </xdr:cNvPicPr>
      </xdr:nvPicPr>
      <xdr:blipFill>
        <a:blip r:embed="rId1"/>
        <a:stretch/>
      </xdr:blipFill>
      <xdr:spPr bwMode="auto">
        <a:xfrm flipH="0" flipV="0">
          <a:off x="180974" y="31980789"/>
          <a:ext cx="5110365" cy="6696075"/>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min="1" max="16384" style="1" width="9.140625"/>
  </cols>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normal" topLeftCell="A2" zoomScale="160" workbookViewId="0">
      <selection activeCell="A22" activeCellId="0" sqref="A22"/>
    </sheetView>
  </sheetViews>
  <sheetFormatPr defaultColWidth="9.109375" defaultRowHeight="14.25"/>
  <cols>
    <col customWidth="1" min="1" max="1" width="109.421875"/>
    <col min="2" max="16384" style="2" width="9.109375"/>
  </cols>
  <sheetData>
    <row r="1" s="3" customFormat="1" ht="14.25">
      <c r="A1" s="4" t="s">
        <v>0</v>
      </c>
    </row>
    <row r="2" ht="15">
      <c r="A2" s="4" t="s">
        <v>1</v>
      </c>
    </row>
    <row r="3" ht="74.25" customHeight="1">
      <c r="A3" s="5" t="s">
        <v>2</v>
      </c>
    </row>
    <row r="4" ht="300.75" customHeight="1">
      <c r="A4" s="6" t="s">
        <v>3</v>
      </c>
    </row>
    <row r="5" ht="15">
      <c r="A5" s="7" t="s">
        <v>4</v>
      </c>
    </row>
    <row r="6" ht="409.5" customHeight="1">
      <c r="A6" s="8" t="s">
        <v>5</v>
      </c>
    </row>
    <row r="7" ht="87" customHeight="1">
      <c r="A7" s="8"/>
    </row>
    <row r="8" ht="15">
      <c r="A8" s="9" t="s">
        <v>6</v>
      </c>
    </row>
    <row r="9" ht="228">
      <c r="A9" s="10" t="s">
        <v>7</v>
      </c>
    </row>
    <row r="10" ht="15">
      <c r="A10" s="11" t="s">
        <v>8</v>
      </c>
    </row>
    <row r="11" s="12" customFormat="1" ht="108">
      <c r="A11" s="13" t="s">
        <v>9</v>
      </c>
    </row>
    <row r="12" ht="15">
      <c r="A12" s="7" t="s">
        <v>10</v>
      </c>
      <c r="C12" s="2" t="s">
        <v>11</v>
      </c>
    </row>
    <row r="13" s="3" customFormat="1" ht="36">
      <c r="A13" s="13" t="s">
        <v>12</v>
      </c>
    </row>
    <row r="14" s="3" customFormat="1" ht="15">
      <c r="A14" s="14" t="s">
        <v>13</v>
      </c>
    </row>
    <row r="15" s="12" customFormat="1" ht="409.5" customHeight="1">
      <c r="A15" s="13" t="s">
        <v>14</v>
      </c>
    </row>
    <row r="16" ht="84" customHeight="1">
      <c r="A16" s="13"/>
    </row>
    <row r="17" ht="14.25"/>
    <row r="18" s="12" customFormat="1" ht="14.25"/>
    <row r="19" ht="14.25"/>
    <row r="20" ht="14.25"/>
    <row r="21" s="12" customFormat="1" ht="14.25"/>
    <row r="22" s="12" customFormat="1" ht="14.25"/>
    <row r="23" s="12" customFormat="1" ht="14.25"/>
    <row r="24" ht="14.25"/>
    <row r="25"/>
    <row r="26"/>
    <row r="27"/>
    <row r="28"/>
    <row r="29"/>
    <row r="30"/>
    <row r="31"/>
    <row r="32"/>
    <row r="33"/>
    <row r="34"/>
    <row r="35"/>
    <row r="36" ht="16.5" customHeight="1"/>
    <row r="37"/>
    <row r="38"/>
    <row r="39"/>
    <row r="40"/>
    <row r="41"/>
    <row r="42"/>
    <row r="43" ht="18" customHeight="1"/>
    <row r="44" ht="14.25"/>
    <row r="45" ht="14.25"/>
    <row r="46" ht="14.25"/>
    <row r="47" ht="14.25"/>
    <row r="48" ht="14.25"/>
    <row r="49" ht="14.25"/>
    <row r="50" ht="14.25"/>
    <row r="51" ht="14.25"/>
    <row r="53" ht="14.25"/>
    <row r="65" ht="16.5" customHeight="1"/>
  </sheetData>
  <mergeCells count="2">
    <mergeCell ref="A6:A7"/>
    <mergeCell ref="A15:A16"/>
  </mergeCells>
  <printOptions headings="0" gridLines="0"/>
  <pageMargins left="0.70866141732283472" right="0.70866141732283472" top="0.94488188976377963" bottom="0.57291666666666663" header="0.31496062992125984" footer="0.31496062992125984"/>
  <pageSetup paperSize="9" scale="100" fitToWidth="1" fitToHeight="1" pageOrder="downThenOver" orientation="portrait" usePrinterDefaults="1" blackAndWhite="0" draft="0" cellComments="none" useFirstPageNumber="0" errors="displayed" horizontalDpi="200" verticalDpi="200" copies="1"/>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76" zoomScale="110" workbookViewId="0">
      <selection activeCell="P37" activeCellId="0" sqref="P37"/>
    </sheetView>
  </sheetViews>
  <sheetFormatPr defaultColWidth="9.109375" defaultRowHeight="14.25"/>
  <cols>
    <col customWidth="1" min="1" max="1" style="15" width="8.140625"/>
    <col customWidth="1" min="2" max="9" style="15" width="3.6640625"/>
    <col customWidth="1" min="10" max="10" style="15" width="9.6640625"/>
    <col customWidth="1" min="11" max="11" style="16" width="1.6640625"/>
    <col customWidth="1" min="12" max="12" style="16" width="2.28125"/>
    <col customWidth="1" min="13" max="13" style="16" width="1.6640625"/>
    <col customWidth="1" min="14" max="14" style="16" width="3.421875"/>
    <col customWidth="1" min="15" max="17" style="16" width="1.88671875"/>
    <col customWidth="1" min="18" max="18" style="16" width="2.7109375"/>
    <col customWidth="1" min="19" max="19" style="16" width="4.109375"/>
    <col customWidth="1" min="20" max="20" style="16" width="3.5546875"/>
    <col customWidth="1" min="21" max="21" style="16" width="4.7109375"/>
    <col customWidth="1" min="22" max="22" style="16" width="3.8515625"/>
    <col customWidth="1" min="23" max="23" style="16" width="3.6640625"/>
    <col customWidth="1" min="24" max="24" style="16" width="3.5546875"/>
    <col bestFit="1" customWidth="1" min="25" max="25" style="16" width="4.7109375"/>
    <col customWidth="1" min="26" max="26" style="16" width="2.88671875"/>
    <col customWidth="1" min="27" max="27" style="16" width="4.5546875"/>
    <col customWidth="1" min="28" max="28" style="17" width="5.44140625"/>
    <col customWidth="1" min="29" max="29" style="16" width="2.88671875"/>
    <col customWidth="1" min="30" max="30" style="16" width="3.57421875"/>
    <col customWidth="1" min="31" max="31" style="16" width="3.421875"/>
    <col customWidth="1" min="32" max="32" style="16" width="2.88671875"/>
    <col customWidth="1" min="33" max="33" style="17" width="5.44140625"/>
    <col customWidth="1" min="34" max="34" style="16" width="2.88671875"/>
    <col customWidth="1" min="35" max="35" style="16" width="3.57421875"/>
    <col customWidth="1" min="36" max="36" style="16" width="3.421875"/>
    <col customWidth="1" min="37" max="37" style="16" width="2.88671875"/>
    <col customWidth="1" min="38" max="38" style="17" width="5.6640625"/>
    <col customWidth="1" min="39" max="39" style="16" width="2.88671875"/>
    <col customWidth="1" min="40" max="40" style="16" width="3.28125"/>
    <col customWidth="1" min="41" max="41" style="16" width="3.57421875"/>
    <col customWidth="1" min="42" max="42" style="16" width="2.88671875"/>
    <col customWidth="1" min="43" max="43" style="17" width="5.44140625"/>
    <col customWidth="1" min="44" max="47" style="16" width="2.88671875"/>
    <col customWidth="1" min="48" max="48" style="17" width="5.44140625"/>
    <col customWidth="1" min="49" max="52" style="16" width="2.88671875"/>
    <col customWidth="1" min="53" max="53" style="17" width="5.5546875"/>
    <col customWidth="1" min="54" max="57" style="16" width="2.88671875"/>
    <col customWidth="1" min="58" max="58" style="15" width="5"/>
    <col customWidth="1" min="59" max="59" style="15" width="2.44140625"/>
    <col customWidth="1" min="60" max="61" style="15" width="2.88671875"/>
    <col customWidth="1" min="62" max="62" style="15" width="3.28125"/>
    <col customWidth="1" min="63" max="63" style="15" width="5.44140625"/>
    <col customWidth="1" min="64" max="64" style="15" width="3.44140625"/>
    <col customWidth="1" min="65" max="65" style="15" width="2.88671875"/>
    <col customWidth="1" min="66" max="66" style="15" width="3.109375"/>
    <col customWidth="1" min="67" max="67" style="15" width="4"/>
    <col min="68" max="16384" style="15" width="9.109375"/>
  </cols>
  <sheetData>
    <row r="1" ht="15" customHeight="1">
      <c r="A1" s="18" t="s">
        <v>15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20"/>
      <c r="AX1" s="20"/>
      <c r="AY1" s="20"/>
      <c r="AZ1" s="20"/>
      <c r="BA1" s="21"/>
      <c r="BB1" s="22"/>
      <c r="BC1" s="22"/>
      <c r="BD1" s="22"/>
      <c r="BE1" s="22"/>
      <c r="BF1" s="22"/>
      <c r="BG1" s="22"/>
      <c r="BH1" s="22"/>
      <c r="BI1" s="22"/>
      <c r="BJ1" s="22"/>
      <c r="BK1" s="22"/>
      <c r="BL1" s="22"/>
      <c r="BM1" s="22"/>
      <c r="BN1" s="22"/>
      <c r="BO1" s="23"/>
    </row>
    <row r="2" s="24" customFormat="1" ht="24" customHeight="1">
      <c r="A2" s="25" t="s">
        <v>16</v>
      </c>
      <c r="B2" s="26" t="s">
        <v>17</v>
      </c>
      <c r="C2" s="26"/>
      <c r="D2" s="26"/>
      <c r="E2" s="26"/>
      <c r="F2" s="26"/>
      <c r="G2" s="26" t="s">
        <v>18</v>
      </c>
      <c r="H2" s="26"/>
      <c r="I2" s="26"/>
      <c r="J2" s="27" t="s">
        <v>19</v>
      </c>
      <c r="K2" s="28"/>
      <c r="L2" s="28"/>
      <c r="M2" s="28"/>
      <c r="N2" s="29"/>
      <c r="O2" s="26" t="s">
        <v>20</v>
      </c>
      <c r="P2" s="26"/>
      <c r="Q2" s="26"/>
      <c r="R2" s="26"/>
      <c r="S2" s="26"/>
      <c r="T2" s="26"/>
      <c r="U2" s="26"/>
      <c r="V2" s="26"/>
      <c r="W2" s="26" t="s">
        <v>21</v>
      </c>
      <c r="X2" s="26"/>
      <c r="Y2" s="26"/>
      <c r="Z2" s="26"/>
      <c r="AA2" s="26"/>
      <c r="AB2" s="26"/>
      <c r="AC2" s="26"/>
      <c r="AD2" s="26"/>
      <c r="AE2" s="26"/>
      <c r="AF2" s="26"/>
      <c r="AG2" s="26" t="s">
        <v>22</v>
      </c>
      <c r="AH2" s="26"/>
      <c r="AI2" s="26"/>
      <c r="AJ2" s="26"/>
      <c r="AK2" s="26"/>
      <c r="AL2" s="26"/>
      <c r="AM2" s="26"/>
      <c r="AN2" s="26"/>
      <c r="AO2" s="26"/>
      <c r="AP2" s="26"/>
      <c r="AQ2" s="26" t="s">
        <v>23</v>
      </c>
      <c r="AR2" s="26"/>
      <c r="AS2" s="26"/>
      <c r="AT2" s="26"/>
      <c r="AU2" s="26"/>
      <c r="AV2" s="26"/>
      <c r="AW2" s="30"/>
      <c r="AX2" s="30"/>
      <c r="AY2" s="30"/>
      <c r="AZ2" s="30"/>
      <c r="BA2" s="31"/>
      <c r="BB2" s="15"/>
      <c r="BC2" s="15"/>
      <c r="BD2" s="15"/>
      <c r="BE2" s="15"/>
      <c r="BF2" s="24"/>
      <c r="BG2" s="24"/>
      <c r="BH2" s="24"/>
      <c r="BI2" s="24"/>
      <c r="BJ2" s="24"/>
      <c r="BK2" s="24"/>
      <c r="BL2" s="24"/>
      <c r="BM2" s="24"/>
      <c r="BN2" s="24"/>
      <c r="BO2" s="32"/>
    </row>
    <row r="3" s="24" customFormat="1" ht="34.5" customHeight="1">
      <c r="A3" s="33"/>
      <c r="B3" s="34"/>
      <c r="C3" s="34"/>
      <c r="D3" s="34"/>
      <c r="E3" s="34"/>
      <c r="F3" s="34"/>
      <c r="G3" s="34"/>
      <c r="H3" s="34"/>
      <c r="I3" s="34"/>
      <c r="J3" s="34" t="s">
        <v>24</v>
      </c>
      <c r="K3" s="35" t="s">
        <v>25</v>
      </c>
      <c r="L3" s="36"/>
      <c r="M3" s="36"/>
      <c r="N3" s="37"/>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0"/>
      <c r="AX3" s="30"/>
      <c r="AY3" s="30"/>
      <c r="AZ3" s="30"/>
      <c r="BA3" s="31"/>
      <c r="BB3" s="15"/>
      <c r="BC3" s="15"/>
      <c r="BD3" s="15"/>
      <c r="BE3" s="15"/>
      <c r="BF3" s="24"/>
      <c r="BG3" s="24"/>
      <c r="BH3" s="24"/>
      <c r="BI3" s="24"/>
      <c r="BJ3" s="24"/>
      <c r="BK3" s="24"/>
      <c r="BL3" s="24"/>
      <c r="BM3" s="24"/>
      <c r="BN3" s="24"/>
      <c r="BO3" s="32"/>
    </row>
    <row r="4" ht="10.5" customHeight="1">
      <c r="A4" s="38">
        <v>1</v>
      </c>
      <c r="B4" s="39">
        <v>2</v>
      </c>
      <c r="C4" s="39"/>
      <c r="D4" s="39"/>
      <c r="E4" s="39"/>
      <c r="F4" s="39"/>
      <c r="G4" s="39">
        <v>3</v>
      </c>
      <c r="H4" s="39"/>
      <c r="I4" s="39"/>
      <c r="J4" s="39">
        <v>4</v>
      </c>
      <c r="K4" s="39"/>
      <c r="L4" s="39"/>
      <c r="M4" s="39"/>
      <c r="N4" s="39"/>
      <c r="O4" s="39">
        <v>5</v>
      </c>
      <c r="P4" s="39"/>
      <c r="Q4" s="39"/>
      <c r="R4" s="39"/>
      <c r="S4" s="39"/>
      <c r="T4" s="39"/>
      <c r="U4" s="39"/>
      <c r="V4" s="39"/>
      <c r="W4" s="39">
        <v>6</v>
      </c>
      <c r="X4" s="39"/>
      <c r="Y4" s="39"/>
      <c r="Z4" s="39"/>
      <c r="AA4" s="39"/>
      <c r="AB4" s="39"/>
      <c r="AC4" s="39"/>
      <c r="AD4" s="39"/>
      <c r="AE4" s="39"/>
      <c r="AF4" s="39"/>
      <c r="AG4" s="39">
        <v>7</v>
      </c>
      <c r="AH4" s="39"/>
      <c r="AI4" s="39"/>
      <c r="AJ4" s="39"/>
      <c r="AK4" s="39"/>
      <c r="AL4" s="39"/>
      <c r="AM4" s="39"/>
      <c r="AN4" s="39"/>
      <c r="AO4" s="39"/>
      <c r="AP4" s="39"/>
      <c r="AQ4" s="39">
        <v>8</v>
      </c>
      <c r="AR4" s="39"/>
      <c r="AS4" s="39"/>
      <c r="AT4" s="39"/>
      <c r="AU4" s="39"/>
      <c r="AV4" s="39"/>
      <c r="AW4" s="40"/>
      <c r="AX4" s="30"/>
      <c r="AY4" s="30"/>
      <c r="AZ4" s="30"/>
      <c r="BA4" s="31"/>
      <c r="BB4" s="15"/>
      <c r="BC4" s="15"/>
      <c r="BD4" s="15"/>
      <c r="BE4" s="15"/>
      <c r="BF4" s="15"/>
      <c r="BG4" s="15"/>
      <c r="BH4" s="15"/>
      <c r="BI4" s="15"/>
      <c r="BJ4" s="15"/>
      <c r="BK4" s="15"/>
      <c r="BL4" s="15"/>
      <c r="BM4" s="15"/>
      <c r="BN4" s="15"/>
      <c r="BO4" s="41"/>
    </row>
    <row r="5" ht="10.5" customHeight="1">
      <c r="A5" s="38" t="s">
        <v>26</v>
      </c>
      <c r="B5" s="42">
        <v>40</v>
      </c>
      <c r="C5" s="42"/>
      <c r="D5" s="42"/>
      <c r="E5" s="42"/>
      <c r="F5" s="42"/>
      <c r="G5" s="42">
        <v>0</v>
      </c>
      <c r="H5" s="42"/>
      <c r="I5" s="42"/>
      <c r="J5" s="42">
        <v>0</v>
      </c>
      <c r="K5" s="42">
        <v>0</v>
      </c>
      <c r="L5" s="42"/>
      <c r="M5" s="42"/>
      <c r="N5" s="42"/>
      <c r="O5" s="42">
        <v>1</v>
      </c>
      <c r="P5" s="42"/>
      <c r="Q5" s="42"/>
      <c r="R5" s="42"/>
      <c r="S5" s="42"/>
      <c r="T5" s="42"/>
      <c r="U5" s="42"/>
      <c r="V5" s="42"/>
      <c r="W5" s="42"/>
      <c r="X5" s="42"/>
      <c r="Y5" s="42"/>
      <c r="Z5" s="42"/>
      <c r="AA5" s="42"/>
      <c r="AB5" s="42"/>
      <c r="AC5" s="42"/>
      <c r="AD5" s="42"/>
      <c r="AE5" s="42"/>
      <c r="AF5" s="42"/>
      <c r="AG5" s="42">
        <v>11</v>
      </c>
      <c r="AH5" s="42"/>
      <c r="AI5" s="42"/>
      <c r="AJ5" s="42"/>
      <c r="AK5" s="42"/>
      <c r="AL5" s="42"/>
      <c r="AM5" s="42"/>
      <c r="AN5" s="42"/>
      <c r="AO5" s="42"/>
      <c r="AP5" s="42"/>
      <c r="AQ5" s="42">
        <f t="shared" ref="AQ5:AQ9" si="0">SUM(B5:AP5)</f>
        <v>52</v>
      </c>
      <c r="AR5" s="42"/>
      <c r="AS5" s="42"/>
      <c r="AT5" s="42"/>
      <c r="AU5" s="42"/>
      <c r="AV5" s="42"/>
      <c r="AW5" s="40"/>
      <c r="AX5" s="30"/>
      <c r="AY5" s="30"/>
      <c r="AZ5" s="30"/>
      <c r="BA5" s="31"/>
      <c r="BB5" s="15"/>
      <c r="BC5" s="15"/>
      <c r="BD5" s="15"/>
      <c r="BE5" s="15"/>
      <c r="BF5" s="15"/>
      <c r="BG5" s="15"/>
      <c r="BH5" s="15"/>
      <c r="BI5" s="15"/>
      <c r="BJ5" s="15"/>
      <c r="BK5" s="15"/>
      <c r="BL5" s="15"/>
      <c r="BM5" s="15"/>
      <c r="BN5" s="15"/>
      <c r="BO5" s="41"/>
    </row>
    <row r="6" ht="10.5" customHeight="1">
      <c r="A6" s="38" t="s">
        <v>27</v>
      </c>
      <c r="B6" s="42">
        <v>40</v>
      </c>
      <c r="C6" s="42"/>
      <c r="D6" s="42"/>
      <c r="E6" s="42"/>
      <c r="F6" s="42"/>
      <c r="G6" s="42">
        <v>1</v>
      </c>
      <c r="H6" s="42"/>
      <c r="I6" s="42"/>
      <c r="J6" s="42">
        <v>0</v>
      </c>
      <c r="K6" s="42">
        <v>0</v>
      </c>
      <c r="L6" s="42"/>
      <c r="M6" s="42"/>
      <c r="N6" s="42"/>
      <c r="O6" s="42">
        <v>1</v>
      </c>
      <c r="P6" s="42"/>
      <c r="Q6" s="42"/>
      <c r="R6" s="42"/>
      <c r="S6" s="42"/>
      <c r="T6" s="42"/>
      <c r="U6" s="42"/>
      <c r="V6" s="42"/>
      <c r="W6" s="42"/>
      <c r="X6" s="42"/>
      <c r="Y6" s="42"/>
      <c r="Z6" s="42"/>
      <c r="AA6" s="42"/>
      <c r="AB6" s="42"/>
      <c r="AC6" s="42"/>
      <c r="AD6" s="42"/>
      <c r="AE6" s="42"/>
      <c r="AF6" s="42"/>
      <c r="AG6" s="42">
        <v>11</v>
      </c>
      <c r="AH6" s="42"/>
      <c r="AI6" s="42"/>
      <c r="AJ6" s="42"/>
      <c r="AK6" s="42"/>
      <c r="AL6" s="42"/>
      <c r="AM6" s="42"/>
      <c r="AN6" s="42"/>
      <c r="AO6" s="42"/>
      <c r="AP6" s="42"/>
      <c r="AQ6" s="42">
        <f t="shared" si="0"/>
        <v>53</v>
      </c>
      <c r="AR6" s="42"/>
      <c r="AS6" s="42"/>
      <c r="AT6" s="42"/>
      <c r="AU6" s="42"/>
      <c r="AV6" s="42"/>
      <c r="AW6" s="40"/>
      <c r="AX6" s="30"/>
      <c r="AY6" s="30"/>
      <c r="AZ6" s="30"/>
      <c r="BA6" s="31"/>
      <c r="BB6" s="15"/>
      <c r="BC6" s="15"/>
      <c r="BD6" s="15"/>
      <c r="BE6" s="15"/>
      <c r="BF6" s="15"/>
      <c r="BG6" s="15"/>
      <c r="BH6" s="15"/>
      <c r="BI6" s="15"/>
      <c r="BJ6" s="15"/>
      <c r="BK6" s="15"/>
      <c r="BL6" s="15"/>
      <c r="BM6" s="15"/>
      <c r="BN6" s="15"/>
      <c r="BO6" s="41"/>
    </row>
    <row r="7" ht="10.5" customHeight="1">
      <c r="A7" s="38" t="s">
        <v>28</v>
      </c>
      <c r="B7" s="42">
        <v>41</v>
      </c>
      <c r="C7" s="42"/>
      <c r="D7" s="42"/>
      <c r="E7" s="42"/>
      <c r="F7" s="42"/>
      <c r="G7" s="42">
        <v>8</v>
      </c>
      <c r="H7" s="42"/>
      <c r="I7" s="42"/>
      <c r="J7" s="42">
        <v>10</v>
      </c>
      <c r="K7" s="42">
        <v>0</v>
      </c>
      <c r="L7" s="42"/>
      <c r="M7" s="42"/>
      <c r="N7" s="42"/>
      <c r="O7" s="42">
        <v>1</v>
      </c>
      <c r="P7" s="42"/>
      <c r="Q7" s="42"/>
      <c r="R7" s="42"/>
      <c r="S7" s="42"/>
      <c r="T7" s="42"/>
      <c r="U7" s="42"/>
      <c r="V7" s="42"/>
      <c r="W7" s="42"/>
      <c r="X7" s="42"/>
      <c r="Y7" s="42"/>
      <c r="Z7" s="42"/>
      <c r="AA7" s="42"/>
      <c r="AB7" s="42"/>
      <c r="AC7" s="42"/>
      <c r="AD7" s="42"/>
      <c r="AE7" s="42"/>
      <c r="AF7" s="42"/>
      <c r="AG7" s="42">
        <v>10</v>
      </c>
      <c r="AH7" s="42"/>
      <c r="AI7" s="42"/>
      <c r="AJ7" s="42"/>
      <c r="AK7" s="42"/>
      <c r="AL7" s="42"/>
      <c r="AM7" s="42"/>
      <c r="AN7" s="42"/>
      <c r="AO7" s="42"/>
      <c r="AP7" s="42"/>
      <c r="AQ7" s="42">
        <f t="shared" si="0"/>
        <v>70</v>
      </c>
      <c r="AR7" s="42"/>
      <c r="AS7" s="42"/>
      <c r="AT7" s="42"/>
      <c r="AU7" s="42"/>
      <c r="AV7" s="42"/>
      <c r="AW7" s="40"/>
      <c r="AX7" s="30"/>
      <c r="AY7" s="30"/>
      <c r="AZ7" s="30"/>
      <c r="BA7" s="31"/>
      <c r="BB7" s="15"/>
      <c r="BC7" s="15"/>
      <c r="BD7" s="15"/>
      <c r="BE7" s="15"/>
      <c r="BF7" s="15"/>
      <c r="BG7" s="15"/>
      <c r="BH7" s="15"/>
      <c r="BI7" s="15"/>
      <c r="BJ7" s="15"/>
      <c r="BK7" s="15"/>
      <c r="BL7" s="15"/>
      <c r="BM7" s="15"/>
      <c r="BN7" s="15"/>
      <c r="BO7" s="41"/>
    </row>
    <row r="8" ht="14.25">
      <c r="A8" s="38" t="s">
        <v>29</v>
      </c>
      <c r="B8" s="42">
        <v>38</v>
      </c>
      <c r="C8" s="42"/>
      <c r="D8" s="42"/>
      <c r="E8" s="42"/>
      <c r="F8" s="42"/>
      <c r="G8" s="42">
        <v>5</v>
      </c>
      <c r="H8" s="42"/>
      <c r="I8" s="42"/>
      <c r="J8" s="42">
        <v>11</v>
      </c>
      <c r="K8" s="42">
        <v>4</v>
      </c>
      <c r="L8" s="42"/>
      <c r="M8" s="42"/>
      <c r="N8" s="42"/>
      <c r="O8" s="42">
        <v>1</v>
      </c>
      <c r="P8" s="42"/>
      <c r="Q8" s="42"/>
      <c r="R8" s="42"/>
      <c r="S8" s="42"/>
      <c r="T8" s="42"/>
      <c r="U8" s="42"/>
      <c r="V8" s="42"/>
      <c r="W8" s="42">
        <v>6</v>
      </c>
      <c r="X8" s="42"/>
      <c r="Y8" s="42"/>
      <c r="Z8" s="42"/>
      <c r="AA8" s="42"/>
      <c r="AB8" s="42"/>
      <c r="AC8" s="42"/>
      <c r="AD8" s="42"/>
      <c r="AE8" s="42"/>
      <c r="AF8" s="42"/>
      <c r="AG8" s="42">
        <v>2</v>
      </c>
      <c r="AH8" s="42"/>
      <c r="AI8" s="42"/>
      <c r="AJ8" s="42"/>
      <c r="AK8" s="42"/>
      <c r="AL8" s="42"/>
      <c r="AM8" s="42"/>
      <c r="AN8" s="42"/>
      <c r="AO8" s="42"/>
      <c r="AP8" s="42"/>
      <c r="AQ8" s="42">
        <f t="shared" si="0"/>
        <v>67</v>
      </c>
      <c r="AR8" s="42"/>
      <c r="AS8" s="42"/>
      <c r="AT8" s="42"/>
      <c r="AU8" s="42"/>
      <c r="AV8" s="42"/>
      <c r="AW8" s="40"/>
      <c r="AX8" s="30"/>
      <c r="AY8" s="30"/>
      <c r="AZ8" s="30"/>
      <c r="BA8" s="31"/>
      <c r="BB8" s="15"/>
      <c r="BC8" s="15"/>
      <c r="BD8" s="15"/>
      <c r="BE8" s="15"/>
      <c r="BF8" s="15"/>
      <c r="BG8" s="15"/>
      <c r="BH8" s="15"/>
      <c r="BI8" s="15"/>
      <c r="BJ8" s="15"/>
      <c r="BK8" s="15"/>
      <c r="BL8" s="15"/>
      <c r="BM8" s="15"/>
      <c r="BN8" s="15"/>
      <c r="BO8" s="41"/>
    </row>
    <row r="9" ht="14.25">
      <c r="A9" s="38" t="s">
        <v>23</v>
      </c>
      <c r="B9" s="39">
        <f>SUM(B5:F8)</f>
        <v>159</v>
      </c>
      <c r="C9" s="39"/>
      <c r="D9" s="39"/>
      <c r="E9" s="39"/>
      <c r="F9" s="39"/>
      <c r="G9" s="39">
        <f>SUM(G5:I8)</f>
        <v>14</v>
      </c>
      <c r="H9" s="39"/>
      <c r="I9" s="39"/>
      <c r="J9" s="39">
        <f>SUM(J5:N8)</f>
        <v>25</v>
      </c>
      <c r="K9" s="39">
        <f>K5+K6+K7+K8</f>
        <v>4</v>
      </c>
      <c r="L9" s="39"/>
      <c r="M9" s="39"/>
      <c r="N9" s="39"/>
      <c r="O9" s="39">
        <f>SUM(O5:V8)</f>
        <v>4</v>
      </c>
      <c r="P9" s="39"/>
      <c r="Q9" s="39"/>
      <c r="R9" s="39"/>
      <c r="S9" s="39"/>
      <c r="T9" s="39"/>
      <c r="U9" s="39"/>
      <c r="V9" s="39"/>
      <c r="W9" s="39">
        <v>6</v>
      </c>
      <c r="X9" s="39"/>
      <c r="Y9" s="39"/>
      <c r="Z9" s="39"/>
      <c r="AA9" s="39"/>
      <c r="AB9" s="39"/>
      <c r="AC9" s="39"/>
      <c r="AD9" s="39"/>
      <c r="AE9" s="39"/>
      <c r="AF9" s="39"/>
      <c r="AG9" s="39">
        <f>SUM(AG5:AP8)</f>
        <v>34</v>
      </c>
      <c r="AH9" s="39"/>
      <c r="AI9" s="39"/>
      <c r="AJ9" s="39"/>
      <c r="AK9" s="39"/>
      <c r="AL9" s="39"/>
      <c r="AM9" s="39"/>
      <c r="AN9" s="39"/>
      <c r="AO9" s="39"/>
      <c r="AP9" s="39"/>
      <c r="AQ9" s="42">
        <f t="shared" si="0"/>
        <v>246</v>
      </c>
      <c r="AR9" s="42"/>
      <c r="AS9" s="42"/>
      <c r="AT9" s="42"/>
      <c r="AU9" s="42"/>
      <c r="AV9" s="42"/>
      <c r="AW9" s="40"/>
      <c r="AX9" s="30"/>
      <c r="AY9" s="30"/>
      <c r="AZ9" s="30"/>
      <c r="BA9" s="31"/>
      <c r="BB9" s="15"/>
      <c r="BC9" s="15"/>
      <c r="BD9" s="15"/>
      <c r="BE9" s="15"/>
      <c r="BF9" s="15"/>
      <c r="BG9" s="15"/>
      <c r="BH9" s="15"/>
      <c r="BI9" s="15"/>
      <c r="BJ9" s="15"/>
      <c r="BK9" s="15"/>
      <c r="BL9" s="15"/>
      <c r="BM9" s="15"/>
      <c r="BN9" s="15"/>
      <c r="BO9" s="41"/>
    </row>
    <row r="10" ht="10.5" customHeight="1">
      <c r="A10" s="43"/>
      <c r="B10" s="44"/>
      <c r="C10" s="44"/>
      <c r="D10" s="44"/>
      <c r="E10" s="44"/>
      <c r="F10" s="44"/>
      <c r="G10" s="44"/>
      <c r="H10" s="44"/>
      <c r="I10" s="44"/>
      <c r="J10" s="44"/>
      <c r="K10" s="45"/>
      <c r="L10" s="46"/>
      <c r="M10" s="46"/>
      <c r="N10" s="47"/>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8"/>
      <c r="AW10" s="30"/>
      <c r="AX10" s="30"/>
      <c r="AY10" s="30"/>
      <c r="AZ10" s="30"/>
      <c r="BA10" s="31"/>
      <c r="BB10" s="15"/>
      <c r="BC10" s="15"/>
      <c r="BD10" s="15"/>
      <c r="BE10" s="15"/>
      <c r="BF10" s="15"/>
      <c r="BG10" s="15"/>
      <c r="BH10" s="15"/>
      <c r="BI10" s="15"/>
      <c r="BJ10" s="15"/>
      <c r="BK10" s="15"/>
      <c r="BL10" s="15"/>
      <c r="BM10" s="15"/>
      <c r="BN10" s="15"/>
      <c r="BO10" s="41"/>
    </row>
    <row r="11" ht="14.25" customHeight="1">
      <c r="A11" s="49"/>
      <c r="B11" s="50"/>
      <c r="C11" s="50"/>
      <c r="D11" s="50"/>
      <c r="E11" s="50"/>
      <c r="F11" s="50"/>
      <c r="G11" s="50"/>
      <c r="H11" s="50"/>
      <c r="I11" s="50"/>
      <c r="J11" s="50"/>
      <c r="K11" s="51"/>
      <c r="L11" s="52"/>
      <c r="M11" s="52"/>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5"/>
      <c r="AW11" s="54"/>
      <c r="AX11" s="54"/>
      <c r="AY11" s="54"/>
      <c r="AZ11" s="54"/>
      <c r="BA11" s="55"/>
      <c r="BB11" s="54"/>
      <c r="BC11" s="54"/>
      <c r="BD11" s="54"/>
      <c r="BE11" s="54"/>
      <c r="BF11" s="50"/>
      <c r="BG11" s="50"/>
      <c r="BH11" s="50"/>
      <c r="BI11" s="50"/>
      <c r="BJ11" s="50"/>
      <c r="BK11" s="50"/>
      <c r="BL11" s="50"/>
      <c r="BM11" s="50"/>
      <c r="BN11" s="50"/>
      <c r="BO11" s="56"/>
    </row>
    <row r="12" ht="10.199999999999999">
      <c r="A12" s="57" t="s">
        <v>30</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9"/>
    </row>
    <row r="13" ht="21.75" customHeight="1">
      <c r="A13" s="60" t="s">
        <v>31</v>
      </c>
      <c r="B13" s="38" t="s">
        <v>32</v>
      </c>
      <c r="C13" s="38"/>
      <c r="D13" s="38"/>
      <c r="E13" s="38"/>
      <c r="F13" s="38"/>
      <c r="G13" s="38"/>
      <c r="H13" s="38"/>
      <c r="I13" s="38"/>
      <c r="J13" s="38"/>
      <c r="K13" s="38" t="s">
        <v>33</v>
      </c>
      <c r="L13" s="38"/>
      <c r="M13" s="38"/>
      <c r="N13" s="38"/>
      <c r="O13" s="38"/>
      <c r="P13" s="38"/>
      <c r="Q13" s="38"/>
      <c r="R13" s="38"/>
      <c r="S13" s="38" t="s">
        <v>34</v>
      </c>
      <c r="T13" s="38"/>
      <c r="U13" s="38"/>
      <c r="V13" s="38"/>
      <c r="W13" s="38"/>
      <c r="X13" s="38"/>
      <c r="Y13" s="38"/>
      <c r="Z13" s="38"/>
      <c r="AA13" s="38"/>
      <c r="AB13" s="61" t="s">
        <v>35</v>
      </c>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3"/>
    </row>
    <row r="14" ht="33" customHeight="1">
      <c r="A14" s="60"/>
      <c r="B14" s="38"/>
      <c r="C14" s="38"/>
      <c r="D14" s="38"/>
      <c r="E14" s="38"/>
      <c r="F14" s="38"/>
      <c r="G14" s="38"/>
      <c r="H14" s="38"/>
      <c r="I14" s="38"/>
      <c r="J14" s="38"/>
      <c r="K14" s="38"/>
      <c r="L14" s="38"/>
      <c r="M14" s="38"/>
      <c r="N14" s="38"/>
      <c r="O14" s="38"/>
      <c r="P14" s="38"/>
      <c r="Q14" s="38"/>
      <c r="R14" s="38"/>
      <c r="S14" s="64" t="s">
        <v>36</v>
      </c>
      <c r="T14" s="64" t="s">
        <v>20</v>
      </c>
      <c r="U14" s="64" t="s">
        <v>37</v>
      </c>
      <c r="V14" s="65" t="s">
        <v>38</v>
      </c>
      <c r="W14" s="65"/>
      <c r="X14" s="65"/>
      <c r="Y14" s="65"/>
      <c r="Z14" s="65"/>
      <c r="AA14" s="65"/>
      <c r="AB14" s="42" t="s">
        <v>39</v>
      </c>
      <c r="AC14" s="42"/>
      <c r="AD14" s="42"/>
      <c r="AE14" s="42"/>
      <c r="AF14" s="42"/>
      <c r="AG14" s="42"/>
      <c r="AH14" s="42"/>
      <c r="AI14" s="42"/>
      <c r="AJ14" s="42"/>
      <c r="AK14" s="42"/>
      <c r="AL14" s="42" t="s">
        <v>40</v>
      </c>
      <c r="AM14" s="42"/>
      <c r="AN14" s="42"/>
      <c r="AO14" s="42"/>
      <c r="AP14" s="42"/>
      <c r="AQ14" s="42"/>
      <c r="AR14" s="42"/>
      <c r="AS14" s="42"/>
      <c r="AT14" s="42"/>
      <c r="AU14" s="42"/>
      <c r="AV14" s="42" t="s">
        <v>41</v>
      </c>
      <c r="AW14" s="42"/>
      <c r="AX14" s="42"/>
      <c r="AY14" s="42"/>
      <c r="AZ14" s="42"/>
      <c r="BA14" s="42"/>
      <c r="BB14" s="42"/>
      <c r="BC14" s="42"/>
      <c r="BD14" s="42"/>
      <c r="BE14" s="42"/>
      <c r="BF14" s="42" t="s">
        <v>42</v>
      </c>
      <c r="BG14" s="42"/>
      <c r="BH14" s="42"/>
      <c r="BI14" s="42"/>
      <c r="BJ14" s="42"/>
      <c r="BK14" s="42"/>
      <c r="BL14" s="42"/>
      <c r="BM14" s="42"/>
      <c r="BN14" s="42"/>
      <c r="BO14" s="42"/>
    </row>
    <row r="15" ht="30.75" customHeight="1">
      <c r="A15" s="60"/>
      <c r="B15" s="38"/>
      <c r="C15" s="38"/>
      <c r="D15" s="38"/>
      <c r="E15" s="38"/>
      <c r="F15" s="38"/>
      <c r="G15" s="38"/>
      <c r="H15" s="38"/>
      <c r="I15" s="38"/>
      <c r="J15" s="38"/>
      <c r="K15" s="38"/>
      <c r="L15" s="38"/>
      <c r="M15" s="38"/>
      <c r="N15" s="38"/>
      <c r="O15" s="38"/>
      <c r="P15" s="38"/>
      <c r="Q15" s="38"/>
      <c r="R15" s="38"/>
      <c r="S15" s="64"/>
      <c r="T15" s="64"/>
      <c r="U15" s="64"/>
      <c r="V15" s="65" t="s">
        <v>43</v>
      </c>
      <c r="W15" s="65"/>
      <c r="X15" s="65"/>
      <c r="Y15" s="65"/>
      <c r="Z15" s="65"/>
      <c r="AA15" s="66" t="s">
        <v>44</v>
      </c>
      <c r="AB15" s="67" t="s">
        <v>45</v>
      </c>
      <c r="AC15" s="65" t="s">
        <v>46</v>
      </c>
      <c r="AD15" s="65"/>
      <c r="AE15" s="65"/>
      <c r="AF15" s="65"/>
      <c r="AG15" s="67" t="s">
        <v>47</v>
      </c>
      <c r="AH15" s="65" t="s">
        <v>46</v>
      </c>
      <c r="AI15" s="65"/>
      <c r="AJ15" s="65"/>
      <c r="AK15" s="65"/>
      <c r="AL15" s="67" t="s">
        <v>48</v>
      </c>
      <c r="AM15" s="65" t="s">
        <v>46</v>
      </c>
      <c r="AN15" s="65"/>
      <c r="AO15" s="65"/>
      <c r="AP15" s="65"/>
      <c r="AQ15" s="67" t="s">
        <v>49</v>
      </c>
      <c r="AR15" s="65" t="s">
        <v>46</v>
      </c>
      <c r="AS15" s="65"/>
      <c r="AT15" s="65"/>
      <c r="AU15" s="65"/>
      <c r="AV15" s="67" t="s">
        <v>50</v>
      </c>
      <c r="AW15" s="65" t="s">
        <v>46</v>
      </c>
      <c r="AX15" s="65"/>
      <c r="AY15" s="65"/>
      <c r="AZ15" s="65"/>
      <c r="BA15" s="67" t="s">
        <v>51</v>
      </c>
      <c r="BB15" s="65" t="s">
        <v>46</v>
      </c>
      <c r="BC15" s="65"/>
      <c r="BD15" s="65"/>
      <c r="BE15" s="65"/>
      <c r="BF15" s="67" t="s">
        <v>52</v>
      </c>
      <c r="BG15" s="65" t="s">
        <v>46</v>
      </c>
      <c r="BH15" s="65"/>
      <c r="BI15" s="65"/>
      <c r="BJ15" s="65"/>
      <c r="BK15" s="67" t="s">
        <v>53</v>
      </c>
      <c r="BL15" s="65" t="s">
        <v>46</v>
      </c>
      <c r="BM15" s="65"/>
      <c r="BN15" s="65"/>
      <c r="BO15" s="65"/>
    </row>
    <row r="16" ht="12.75" customHeight="1">
      <c r="A16" s="60"/>
      <c r="B16" s="38"/>
      <c r="C16" s="38"/>
      <c r="D16" s="38"/>
      <c r="E16" s="38"/>
      <c r="F16" s="38"/>
      <c r="G16" s="38"/>
      <c r="H16" s="38"/>
      <c r="I16" s="38"/>
      <c r="J16" s="38"/>
      <c r="K16" s="38"/>
      <c r="L16" s="38"/>
      <c r="M16" s="38"/>
      <c r="N16" s="38"/>
      <c r="O16" s="38"/>
      <c r="P16" s="38"/>
      <c r="Q16" s="38"/>
      <c r="R16" s="38"/>
      <c r="S16" s="64"/>
      <c r="T16" s="64"/>
      <c r="U16" s="64"/>
      <c r="V16" s="60" t="s">
        <v>54</v>
      </c>
      <c r="W16" s="65" t="s">
        <v>46</v>
      </c>
      <c r="X16" s="65"/>
      <c r="Y16" s="65"/>
      <c r="Z16" s="65"/>
      <c r="AA16" s="66"/>
      <c r="AB16" s="67"/>
      <c r="AC16" s="66" t="s">
        <v>55</v>
      </c>
      <c r="AD16" s="66" t="s">
        <v>56</v>
      </c>
      <c r="AE16" s="66" t="s">
        <v>57</v>
      </c>
      <c r="AF16" s="66" t="s">
        <v>58</v>
      </c>
      <c r="AG16" s="67"/>
      <c r="AH16" s="66" t="s">
        <v>55</v>
      </c>
      <c r="AI16" s="66" t="s">
        <v>56</v>
      </c>
      <c r="AJ16" s="66" t="s">
        <v>57</v>
      </c>
      <c r="AK16" s="66" t="s">
        <v>58</v>
      </c>
      <c r="AL16" s="67"/>
      <c r="AM16" s="66" t="s">
        <v>55</v>
      </c>
      <c r="AN16" s="66" t="s">
        <v>56</v>
      </c>
      <c r="AO16" s="66" t="s">
        <v>57</v>
      </c>
      <c r="AP16" s="66" t="s">
        <v>58</v>
      </c>
      <c r="AQ16" s="67"/>
      <c r="AR16" s="66" t="s">
        <v>55</v>
      </c>
      <c r="AS16" s="66" t="s">
        <v>56</v>
      </c>
      <c r="AT16" s="66" t="s">
        <v>57</v>
      </c>
      <c r="AU16" s="66" t="s">
        <v>58</v>
      </c>
      <c r="AV16" s="67"/>
      <c r="AW16" s="66" t="s">
        <v>55</v>
      </c>
      <c r="AX16" s="66" t="s">
        <v>56</v>
      </c>
      <c r="AY16" s="66" t="s">
        <v>57</v>
      </c>
      <c r="AZ16" s="66" t="s">
        <v>58</v>
      </c>
      <c r="BA16" s="67"/>
      <c r="BB16" s="66" t="s">
        <v>55</v>
      </c>
      <c r="BC16" s="66" t="s">
        <v>56</v>
      </c>
      <c r="BD16" s="66" t="s">
        <v>57</v>
      </c>
      <c r="BE16" s="66" t="s">
        <v>58</v>
      </c>
      <c r="BF16" s="67"/>
      <c r="BG16" s="66" t="s">
        <v>55</v>
      </c>
      <c r="BH16" s="66" t="s">
        <v>56</v>
      </c>
      <c r="BI16" s="66" t="s">
        <v>57</v>
      </c>
      <c r="BJ16" s="66" t="s">
        <v>58</v>
      </c>
      <c r="BK16" s="67"/>
      <c r="BL16" s="66" t="s">
        <v>55</v>
      </c>
      <c r="BM16" s="66" t="s">
        <v>56</v>
      </c>
      <c r="BN16" s="66" t="s">
        <v>57</v>
      </c>
      <c r="BO16" s="66" t="s">
        <v>58</v>
      </c>
    </row>
    <row r="17" ht="84.75" customHeight="1">
      <c r="A17" s="60"/>
      <c r="B17" s="38"/>
      <c r="C17" s="38"/>
      <c r="D17" s="38"/>
      <c r="E17" s="38"/>
      <c r="F17" s="38"/>
      <c r="G17" s="38"/>
      <c r="H17" s="38"/>
      <c r="I17" s="38"/>
      <c r="J17" s="38"/>
      <c r="K17" s="38"/>
      <c r="L17" s="38"/>
      <c r="M17" s="38"/>
      <c r="N17" s="38"/>
      <c r="O17" s="38"/>
      <c r="P17" s="38"/>
      <c r="Q17" s="38"/>
      <c r="R17" s="38"/>
      <c r="S17" s="64"/>
      <c r="T17" s="64"/>
      <c r="U17" s="64"/>
      <c r="V17" s="60"/>
      <c r="W17" s="66" t="s">
        <v>59</v>
      </c>
      <c r="X17" s="66" t="s">
        <v>60</v>
      </c>
      <c r="Y17" s="66" t="s">
        <v>61</v>
      </c>
      <c r="Z17" s="66" t="s">
        <v>62</v>
      </c>
      <c r="AA17" s="66"/>
      <c r="AB17" s="67"/>
      <c r="AC17" s="66"/>
      <c r="AD17" s="66"/>
      <c r="AE17" s="66"/>
      <c r="AF17" s="66"/>
      <c r="AG17" s="67"/>
      <c r="AH17" s="66"/>
      <c r="AI17" s="66"/>
      <c r="AJ17" s="66"/>
      <c r="AK17" s="66"/>
      <c r="AL17" s="67"/>
      <c r="AM17" s="66"/>
      <c r="AN17" s="66"/>
      <c r="AO17" s="66"/>
      <c r="AP17" s="66"/>
      <c r="AQ17" s="67"/>
      <c r="AR17" s="66"/>
      <c r="AS17" s="66"/>
      <c r="AT17" s="66"/>
      <c r="AU17" s="66"/>
      <c r="AV17" s="67"/>
      <c r="AW17" s="66"/>
      <c r="AX17" s="66"/>
      <c r="AY17" s="66"/>
      <c r="AZ17" s="66"/>
      <c r="BA17" s="67"/>
      <c r="BB17" s="66"/>
      <c r="BC17" s="66"/>
      <c r="BD17" s="66"/>
      <c r="BE17" s="66"/>
      <c r="BF17" s="67"/>
      <c r="BG17" s="66"/>
      <c r="BH17" s="66"/>
      <c r="BI17" s="66"/>
      <c r="BJ17" s="66"/>
      <c r="BK17" s="67"/>
      <c r="BL17" s="66"/>
      <c r="BM17" s="66"/>
      <c r="BN17" s="66"/>
      <c r="BO17" s="66"/>
    </row>
    <row r="18" ht="11.25" customHeight="1">
      <c r="A18" s="60"/>
      <c r="B18" s="38"/>
      <c r="C18" s="38"/>
      <c r="D18" s="38"/>
      <c r="E18" s="38"/>
      <c r="F18" s="38"/>
      <c r="G18" s="38"/>
      <c r="H18" s="38"/>
      <c r="I18" s="38"/>
      <c r="J18" s="38"/>
      <c r="K18" s="42">
        <v>1</v>
      </c>
      <c r="L18" s="42">
        <v>2</v>
      </c>
      <c r="M18" s="42">
        <v>3</v>
      </c>
      <c r="N18" s="42">
        <v>4</v>
      </c>
      <c r="O18" s="42">
        <v>5</v>
      </c>
      <c r="P18" s="42">
        <v>6</v>
      </c>
      <c r="Q18" s="42">
        <v>7</v>
      </c>
      <c r="R18" s="42">
        <v>8</v>
      </c>
      <c r="S18" s="68"/>
      <c r="T18" s="68"/>
      <c r="U18" s="68"/>
      <c r="V18" s="69"/>
      <c r="W18" s="70"/>
      <c r="X18" s="70"/>
      <c r="Y18" s="70"/>
      <c r="Z18" s="70"/>
      <c r="AA18" s="70"/>
      <c r="AB18" s="71"/>
      <c r="AC18" s="42"/>
      <c r="AD18" s="42"/>
      <c r="AE18" s="42"/>
      <c r="AF18" s="42"/>
      <c r="AG18" s="71"/>
      <c r="AH18" s="42"/>
      <c r="AI18" s="42"/>
      <c r="AJ18" s="42"/>
      <c r="AK18" s="42"/>
      <c r="AL18" s="71"/>
      <c r="AM18" s="42"/>
      <c r="AN18" s="42"/>
      <c r="AO18" s="42"/>
      <c r="AP18" s="42"/>
      <c r="AQ18" s="72"/>
      <c r="AR18" s="42"/>
      <c r="AS18" s="42"/>
      <c r="AT18" s="42"/>
      <c r="AU18" s="42"/>
      <c r="AV18" s="72"/>
      <c r="AW18" s="42"/>
      <c r="AX18" s="42"/>
      <c r="AY18" s="42"/>
      <c r="AZ18" s="42"/>
      <c r="BA18" s="72"/>
      <c r="BB18" s="42"/>
      <c r="BC18" s="42"/>
      <c r="BD18" s="42"/>
      <c r="BE18" s="42"/>
      <c r="BF18" s="72"/>
      <c r="BG18" s="42"/>
      <c r="BH18" s="42"/>
      <c r="BI18" s="42"/>
      <c r="BJ18" s="42"/>
      <c r="BK18" s="72"/>
      <c r="BL18" s="42"/>
      <c r="BM18" s="42"/>
      <c r="BN18" s="42"/>
      <c r="BO18" s="42"/>
    </row>
    <row r="19" s="73" customFormat="1">
      <c r="A19" s="74">
        <v>1</v>
      </c>
      <c r="B19" s="74">
        <v>2</v>
      </c>
      <c r="C19" s="74"/>
      <c r="D19" s="74"/>
      <c r="E19" s="74"/>
      <c r="F19" s="74"/>
      <c r="G19" s="74"/>
      <c r="H19" s="74"/>
      <c r="I19" s="74"/>
      <c r="J19" s="74"/>
      <c r="K19" s="74">
        <v>3</v>
      </c>
      <c r="L19" s="74"/>
      <c r="M19" s="74"/>
      <c r="N19" s="74"/>
      <c r="O19" s="74"/>
      <c r="P19" s="74"/>
      <c r="Q19" s="74"/>
      <c r="R19" s="74"/>
      <c r="S19" s="74">
        <v>4</v>
      </c>
      <c r="T19" s="74">
        <v>5</v>
      </c>
      <c r="U19" s="74">
        <v>6</v>
      </c>
      <c r="V19" s="74">
        <v>7</v>
      </c>
      <c r="W19" s="74">
        <v>8</v>
      </c>
      <c r="X19" s="74">
        <v>9</v>
      </c>
      <c r="Y19" s="74">
        <v>10</v>
      </c>
      <c r="Z19" s="74">
        <v>11</v>
      </c>
      <c r="AA19" s="74">
        <v>12</v>
      </c>
      <c r="AB19" s="74">
        <v>13</v>
      </c>
      <c r="AC19" s="74"/>
      <c r="AD19" s="74"/>
      <c r="AE19" s="74"/>
      <c r="AF19" s="74"/>
      <c r="AG19" s="74">
        <v>14</v>
      </c>
      <c r="AH19" s="74"/>
      <c r="AI19" s="74"/>
      <c r="AJ19" s="74"/>
      <c r="AK19" s="74"/>
      <c r="AL19" s="74">
        <v>15</v>
      </c>
      <c r="AM19" s="74"/>
      <c r="AN19" s="74"/>
      <c r="AO19" s="74"/>
      <c r="AP19" s="74"/>
      <c r="AQ19" s="74">
        <v>16</v>
      </c>
      <c r="AR19" s="74"/>
      <c r="AS19" s="74"/>
      <c r="AT19" s="74"/>
      <c r="AU19" s="74"/>
      <c r="AV19" s="74">
        <v>17</v>
      </c>
      <c r="AW19" s="74"/>
      <c r="AX19" s="74"/>
      <c r="AY19" s="74"/>
      <c r="AZ19" s="74"/>
      <c r="BA19" s="74">
        <v>18</v>
      </c>
      <c r="BB19" s="74"/>
      <c r="BC19" s="74"/>
      <c r="BD19" s="74"/>
      <c r="BE19" s="74"/>
      <c r="BF19" s="74">
        <v>19</v>
      </c>
      <c r="BG19" s="74"/>
      <c r="BH19" s="74"/>
      <c r="BI19" s="74"/>
      <c r="BJ19" s="74"/>
      <c r="BK19" s="74">
        <v>20</v>
      </c>
      <c r="BL19" s="74"/>
      <c r="BM19" s="74"/>
      <c r="BN19" s="74"/>
      <c r="BO19" s="74"/>
    </row>
    <row r="20" s="75" customFormat="1" ht="10.5" customHeight="1">
      <c r="A20" s="76"/>
      <c r="B20" s="77" t="s">
        <v>63</v>
      </c>
      <c r="C20" s="77"/>
      <c r="D20" s="77"/>
      <c r="E20" s="77"/>
      <c r="F20" s="77"/>
      <c r="G20" s="77"/>
      <c r="H20" s="77"/>
      <c r="I20" s="77"/>
      <c r="J20" s="77"/>
      <c r="K20" s="78"/>
      <c r="L20" s="78"/>
      <c r="M20" s="78"/>
      <c r="N20" s="78"/>
      <c r="O20" s="78"/>
      <c r="P20" s="78"/>
      <c r="Q20" s="78"/>
      <c r="R20" s="78"/>
      <c r="S20" s="79">
        <f>SUM(A1,S22,S36)</f>
        <v>1440</v>
      </c>
      <c r="T20" s="80">
        <f>SUM(B1,T22,T36)</f>
        <v>0</v>
      </c>
      <c r="U20" s="80"/>
      <c r="V20" s="80">
        <f>SUM(D1,V22,V36)</f>
        <v>1404</v>
      </c>
      <c r="W20" s="80">
        <f>SUM(E1,W22,W36)</f>
        <v>434</v>
      </c>
      <c r="X20" s="80">
        <f>SUM(F1,X22,X36)</f>
        <v>970</v>
      </c>
      <c r="Y20" s="80">
        <f>SUM(G1,Y22,Y36)</f>
        <v>0</v>
      </c>
      <c r="Z20" s="80">
        <f>SUM(H1,Z22,Z36)</f>
        <v>0</v>
      </c>
      <c r="AA20" s="80">
        <f>SUM(I1,AA22,AA36)</f>
        <v>0</v>
      </c>
      <c r="AB20" s="79">
        <f>SUM(AB22,AB36)</f>
        <v>612</v>
      </c>
      <c r="AC20" s="80"/>
      <c r="AD20" s="80">
        <f>SUM(AD22,AD36)</f>
        <v>190</v>
      </c>
      <c r="AE20" s="80">
        <f>SUM(AE22,AE36)</f>
        <v>422</v>
      </c>
      <c r="AF20" s="80"/>
      <c r="AG20" s="79">
        <f>SUM(AG22,AG36)</f>
        <v>828</v>
      </c>
      <c r="AH20" s="80">
        <f>SUM(AH22,AH36)</f>
        <v>0</v>
      </c>
      <c r="AI20" s="80">
        <f>SUM(AI22,AI36)</f>
        <v>244</v>
      </c>
      <c r="AJ20" s="80">
        <f>SUM(AJ22,AJ36)</f>
        <v>548</v>
      </c>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row>
    <row r="21" s="81" customFormat="1" ht="10.5" customHeight="1">
      <c r="A21" s="82"/>
      <c r="B21" s="83" t="s">
        <v>20</v>
      </c>
      <c r="C21" s="83"/>
      <c r="D21" s="83"/>
      <c r="E21" s="83"/>
      <c r="F21" s="83"/>
      <c r="G21" s="83"/>
      <c r="H21" s="83"/>
      <c r="I21" s="83"/>
      <c r="J21" s="84"/>
      <c r="K21" s="85"/>
      <c r="L21" s="86"/>
      <c r="M21" s="86"/>
      <c r="N21" s="86"/>
      <c r="O21" s="86"/>
      <c r="P21" s="86"/>
      <c r="Q21" s="86"/>
      <c r="R21" s="87"/>
      <c r="S21" s="77">
        <f>SUM(AC21,AH21)</f>
        <v>0</v>
      </c>
      <c r="T21" s="77">
        <f>SUM(T23:T38)</f>
        <v>0</v>
      </c>
      <c r="U21" s="80"/>
      <c r="V21" s="77"/>
      <c r="W21" s="77"/>
      <c r="X21" s="77"/>
      <c r="Y21" s="77"/>
      <c r="Z21" s="77"/>
      <c r="AA21" s="77"/>
      <c r="AB21" s="77"/>
      <c r="AC21" s="77">
        <f>SUM(AC23:AC35)</f>
        <v>0</v>
      </c>
      <c r="AD21" s="77"/>
      <c r="AE21" s="77"/>
      <c r="AF21" s="77"/>
      <c r="AG21" s="77"/>
      <c r="AH21" s="80">
        <f>SUM(AH20)</f>
        <v>0</v>
      </c>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row>
    <row r="22" s="75" customFormat="1" ht="10.5" customHeight="1">
      <c r="A22" s="88" t="s">
        <v>64</v>
      </c>
      <c r="B22" s="89" t="s">
        <v>65</v>
      </c>
      <c r="C22" s="89"/>
      <c r="D22" s="89"/>
      <c r="E22" s="89"/>
      <c r="F22" s="89"/>
      <c r="G22" s="89"/>
      <c r="H22" s="89"/>
      <c r="I22" s="89"/>
      <c r="J22" s="90"/>
      <c r="K22" s="88"/>
      <c r="L22" s="91"/>
      <c r="M22" s="91"/>
      <c r="N22" s="91"/>
      <c r="O22" s="91"/>
      <c r="P22" s="91"/>
      <c r="Q22" s="91"/>
      <c r="R22" s="92"/>
      <c r="S22" s="79">
        <f>SUM(S23:S35)</f>
        <v>1372</v>
      </c>
      <c r="T22" s="93">
        <f>SUM(T23:T35)</f>
        <v>0</v>
      </c>
      <c r="U22" s="93">
        <f>SUM(U23:U35)</f>
        <v>0</v>
      </c>
      <c r="V22" s="93">
        <f>SUM(V23:V35)</f>
        <v>1372</v>
      </c>
      <c r="W22" s="93">
        <f>SUM(W23:W35)</f>
        <v>422</v>
      </c>
      <c r="X22" s="93">
        <f>SUM(X23:X35)</f>
        <v>950</v>
      </c>
      <c r="Y22" s="93">
        <f>SUM(Y23:Y35)</f>
        <v>0</v>
      </c>
      <c r="Z22" s="93">
        <f>SUM(Z23:Z35)</f>
        <v>0</v>
      </c>
      <c r="AA22" s="93">
        <f>SUM(AA23:AA35)</f>
        <v>0</v>
      </c>
      <c r="AB22" s="79">
        <f>SUM(AB23:AB35)</f>
        <v>612</v>
      </c>
      <c r="AC22" s="93">
        <f>SUM(AC23:AC35)</f>
        <v>0</v>
      </c>
      <c r="AD22" s="93">
        <f>SUM(AD23:AD35)</f>
        <v>190</v>
      </c>
      <c r="AE22" s="93">
        <f>SUM(AE23:AE35)</f>
        <v>422</v>
      </c>
      <c r="AF22" s="93">
        <f>SUM(AF23:AF35)</f>
        <v>0</v>
      </c>
      <c r="AG22" s="79">
        <f>SUM(AG23:AG35)</f>
        <v>760</v>
      </c>
      <c r="AH22" s="93">
        <f>SUM(AH23:AH35)</f>
        <v>0</v>
      </c>
      <c r="AI22" s="93">
        <f>SUM(AI23:AI35)</f>
        <v>232</v>
      </c>
      <c r="AJ22" s="93">
        <f>SUM(AJ23:AJ35)</f>
        <v>528</v>
      </c>
      <c r="AK22" s="93">
        <f>SUM(AK23:AK35)</f>
        <v>0</v>
      </c>
      <c r="AL22" s="93">
        <f>SUM(AL23:AL35)</f>
        <v>0</v>
      </c>
      <c r="AM22" s="93">
        <f>SUM(AM23:AM35)</f>
        <v>0</v>
      </c>
      <c r="AN22" s="93">
        <f>SUM(AN23:AN35)</f>
        <v>0</v>
      </c>
      <c r="AO22" s="93">
        <f>SUM(AO23:AO35)</f>
        <v>0</v>
      </c>
      <c r="AP22" s="93">
        <f>SUM(AP23:AP35)</f>
        <v>0</v>
      </c>
      <c r="AQ22" s="93">
        <f>SUM(AQ23:AQ35)</f>
        <v>0</v>
      </c>
      <c r="AR22" s="93">
        <f>SUM(AR23:AR35)</f>
        <v>0</v>
      </c>
      <c r="AS22" s="93">
        <f>SUM(AS23:AS35)</f>
        <v>0</v>
      </c>
      <c r="AT22" s="93">
        <f>SUM(AT23:AT35)</f>
        <v>0</v>
      </c>
      <c r="AU22" s="93">
        <f>SUM(AU23:AU35)</f>
        <v>0</v>
      </c>
      <c r="AV22" s="93">
        <f>SUM(AV23:AV35)</f>
        <v>0</v>
      </c>
      <c r="AW22" s="93">
        <f>SUM(AW23:AW35)</f>
        <v>0</v>
      </c>
      <c r="AX22" s="93">
        <f>SUM(AX23:AX35)</f>
        <v>0</v>
      </c>
      <c r="AY22" s="93">
        <f>SUM(AY23:AY35)</f>
        <v>0</v>
      </c>
      <c r="AZ22" s="93">
        <f>SUM(AZ23:AZ35)</f>
        <v>0</v>
      </c>
      <c r="BA22" s="93">
        <f>SUM(BA23:BA35)</f>
        <v>0</v>
      </c>
      <c r="BB22" s="93">
        <f>SUM(BB23:BB35)</f>
        <v>0</v>
      </c>
      <c r="BC22" s="93">
        <f>SUM(BC23:BC35)</f>
        <v>0</v>
      </c>
      <c r="BD22" s="93">
        <f>SUM(BD23:BD35)</f>
        <v>0</v>
      </c>
      <c r="BE22" s="93">
        <f>SUM(BE23:BE35)</f>
        <v>0</v>
      </c>
      <c r="BF22" s="93">
        <f>SUM(BF23:BF35)</f>
        <v>0</v>
      </c>
      <c r="BG22" s="93">
        <f>SUM(BG23:BG35)</f>
        <v>0</v>
      </c>
      <c r="BH22" s="93">
        <f>SUM(BH23:BH35)</f>
        <v>0</v>
      </c>
      <c r="BI22" s="93">
        <f>SUM(BI23:BI35)</f>
        <v>0</v>
      </c>
      <c r="BJ22" s="93">
        <f>SUM(BJ23:BJ35)</f>
        <v>0</v>
      </c>
      <c r="BK22" s="93">
        <f>SUM(BK23:BK35)</f>
        <v>0</v>
      </c>
      <c r="BL22" s="93">
        <f>SUM(BL23:BL35)</f>
        <v>0</v>
      </c>
      <c r="BM22" s="93">
        <f>SUM(BM23:BM35)</f>
        <v>0</v>
      </c>
      <c r="BN22" s="93">
        <f>SUM(BN23:BN35)</f>
        <v>0</v>
      </c>
      <c r="BO22" s="93">
        <f>SUM(BO23:BO35)</f>
        <v>0</v>
      </c>
    </row>
    <row r="23" s="31" customFormat="1" ht="10.5" customHeight="1">
      <c r="A23" s="94" t="s">
        <v>66</v>
      </c>
      <c r="B23" s="95" t="s">
        <v>67</v>
      </c>
      <c r="C23" s="95"/>
      <c r="D23" s="95"/>
      <c r="E23" s="95"/>
      <c r="F23" s="95"/>
      <c r="G23" s="95"/>
      <c r="H23" s="95"/>
      <c r="I23" s="95"/>
      <c r="J23" s="96"/>
      <c r="K23" s="94"/>
      <c r="L23" s="97" t="s">
        <v>68</v>
      </c>
      <c r="M23" s="98"/>
      <c r="N23" s="98"/>
      <c r="O23" s="98"/>
      <c r="P23" s="98"/>
      <c r="Q23" s="98"/>
      <c r="R23" s="99"/>
      <c r="S23" s="100">
        <f t="shared" ref="S23:S35" si="1">SUM(V23,T23)</f>
        <v>72</v>
      </c>
      <c r="T23" s="101">
        <f t="shared" ref="T23:T35" si="2">SUM(AC23,AH23,AM23,AR23,AW23,BB23,BG23,BL23)</f>
        <v>0</v>
      </c>
      <c r="U23" s="102"/>
      <c r="V23" s="48">
        <f t="shared" ref="V23:V35" si="3">SUM(W23:X23)</f>
        <v>72</v>
      </c>
      <c r="W23" s="98">
        <f t="shared" ref="W23:W25" si="4">SUM(A1,AD23,AI23,AN23,AS23,AX23,BC23,BH23,BM23)</f>
        <v>24</v>
      </c>
      <c r="X23" s="98">
        <f t="shared" ref="X23:X35" si="5">SUM(AE23,AJ23,AO23,AT23,AY23,BD23,BI23,BN23)</f>
        <v>48</v>
      </c>
      <c r="Y23" s="98"/>
      <c r="Z23" s="98"/>
      <c r="AA23" s="99"/>
      <c r="AB23" s="103">
        <f t="shared" ref="AB23:AB35" si="6">SUM(AD23:AE23)</f>
        <v>36</v>
      </c>
      <c r="AC23" s="104"/>
      <c r="AD23" s="98">
        <v>12</v>
      </c>
      <c r="AE23" s="98">
        <v>24</v>
      </c>
      <c r="AF23" s="105"/>
      <c r="AG23" s="103">
        <f t="shared" ref="AG23:AG35" si="7">SUM(AI23:AJ23)</f>
        <v>36</v>
      </c>
      <c r="AH23" s="106"/>
      <c r="AI23" s="98">
        <v>12</v>
      </c>
      <c r="AJ23" s="98">
        <v>24</v>
      </c>
      <c r="AK23" s="105"/>
      <c r="AL23" s="94"/>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9"/>
      <c r="BP23" s="107"/>
      <c r="BQ23" s="31"/>
      <c r="BS23" s="31"/>
      <c r="BU23" s="31"/>
      <c r="BV23" s="31"/>
      <c r="BX23" s="31"/>
    </row>
    <row r="24" s="31" customFormat="1" ht="10.5" customHeight="1">
      <c r="A24" s="108" t="s">
        <v>69</v>
      </c>
      <c r="B24" s="109" t="s">
        <v>70</v>
      </c>
      <c r="C24" s="109"/>
      <c r="D24" s="109"/>
      <c r="E24" s="109"/>
      <c r="F24" s="109"/>
      <c r="G24" s="109"/>
      <c r="H24" s="109"/>
      <c r="I24" s="109"/>
      <c r="J24" s="110"/>
      <c r="K24" s="108"/>
      <c r="L24" s="73" t="s">
        <v>71</v>
      </c>
      <c r="M24" s="73"/>
      <c r="N24" s="73"/>
      <c r="O24" s="73"/>
      <c r="P24" s="73"/>
      <c r="Q24" s="73"/>
      <c r="R24" s="111"/>
      <c r="S24" s="112">
        <f t="shared" si="1"/>
        <v>108</v>
      </c>
      <c r="T24" s="113">
        <f t="shared" si="2"/>
        <v>0</v>
      </c>
      <c r="U24" s="114"/>
      <c r="V24" s="115">
        <f t="shared" si="3"/>
        <v>108</v>
      </c>
      <c r="W24" s="73">
        <f t="shared" si="4"/>
        <v>30</v>
      </c>
      <c r="X24" s="73">
        <f t="shared" si="5"/>
        <v>78</v>
      </c>
      <c r="Y24" s="73"/>
      <c r="Z24" s="73"/>
      <c r="AA24" s="111"/>
      <c r="AB24" s="116">
        <f t="shared" si="6"/>
        <v>50</v>
      </c>
      <c r="AC24" s="117"/>
      <c r="AD24" s="73">
        <v>14</v>
      </c>
      <c r="AE24" s="73">
        <v>36</v>
      </c>
      <c r="AF24" s="118"/>
      <c r="AG24" s="116">
        <f t="shared" si="7"/>
        <v>58</v>
      </c>
      <c r="AH24" s="117"/>
      <c r="AI24" s="73">
        <v>16</v>
      </c>
      <c r="AJ24" s="73">
        <v>42</v>
      </c>
      <c r="AK24" s="118"/>
      <c r="AL24" s="108"/>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111"/>
      <c r="BP24" s="107"/>
      <c r="BQ24" s="31"/>
      <c r="BS24" s="31"/>
      <c r="BU24" s="31"/>
      <c r="BV24" s="31"/>
      <c r="BX24" s="31"/>
    </row>
    <row r="25" s="31" customFormat="1" ht="10.5" customHeight="1">
      <c r="A25" s="108" t="s">
        <v>72</v>
      </c>
      <c r="B25" s="109" t="s">
        <v>73</v>
      </c>
      <c r="C25" s="109"/>
      <c r="D25" s="109"/>
      <c r="E25" s="109"/>
      <c r="F25" s="109"/>
      <c r="G25" s="109"/>
      <c r="H25" s="109"/>
      <c r="I25" s="109"/>
      <c r="J25" s="110"/>
      <c r="K25" s="108"/>
      <c r="L25" s="73" t="s">
        <v>71</v>
      </c>
      <c r="M25" s="73"/>
      <c r="N25" s="73"/>
      <c r="O25" s="73"/>
      <c r="P25" s="73"/>
      <c r="Q25" s="73"/>
      <c r="R25" s="111"/>
      <c r="S25" s="112">
        <f t="shared" si="1"/>
        <v>136</v>
      </c>
      <c r="T25" s="113">
        <f t="shared" si="2"/>
        <v>0</v>
      </c>
      <c r="U25" s="114"/>
      <c r="V25" s="115">
        <f t="shared" si="3"/>
        <v>136</v>
      </c>
      <c r="W25" s="73">
        <f t="shared" si="4"/>
        <v>48</v>
      </c>
      <c r="X25" s="73">
        <f t="shared" si="5"/>
        <v>88</v>
      </c>
      <c r="Y25" s="73"/>
      <c r="Z25" s="73"/>
      <c r="AA25" s="111"/>
      <c r="AB25" s="116">
        <f t="shared" si="6"/>
        <v>50</v>
      </c>
      <c r="AC25" s="117"/>
      <c r="AD25" s="73">
        <v>18</v>
      </c>
      <c r="AE25" s="73">
        <v>32</v>
      </c>
      <c r="AF25" s="118"/>
      <c r="AG25" s="116">
        <f t="shared" si="7"/>
        <v>86</v>
      </c>
      <c r="AH25" s="117"/>
      <c r="AI25" s="73">
        <v>30</v>
      </c>
      <c r="AJ25" s="73">
        <v>56</v>
      </c>
      <c r="AK25" s="118"/>
      <c r="AL25" s="108"/>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111"/>
      <c r="BP25" s="107"/>
      <c r="BQ25" s="31"/>
      <c r="BS25" s="31"/>
      <c r="BU25" s="31"/>
      <c r="BV25" s="31"/>
      <c r="BX25" s="31"/>
    </row>
    <row r="26" s="31" customFormat="1" ht="14.25">
      <c r="A26" s="108" t="s">
        <v>74</v>
      </c>
      <c r="B26" s="109" t="s">
        <v>75</v>
      </c>
      <c r="C26" s="109"/>
      <c r="D26" s="109"/>
      <c r="E26" s="109"/>
      <c r="F26" s="109"/>
      <c r="G26" s="109"/>
      <c r="H26" s="109"/>
      <c r="I26" s="109"/>
      <c r="J26" s="110"/>
      <c r="K26" s="108"/>
      <c r="L26" s="73" t="s">
        <v>71</v>
      </c>
      <c r="M26" s="73"/>
      <c r="N26" s="73"/>
      <c r="O26" s="73"/>
      <c r="P26" s="73"/>
      <c r="Q26" s="73"/>
      <c r="R26" s="111"/>
      <c r="S26" s="112">
        <f t="shared" si="1"/>
        <v>72</v>
      </c>
      <c r="T26" s="113">
        <f t="shared" si="2"/>
        <v>0</v>
      </c>
      <c r="U26" s="114"/>
      <c r="V26" s="115">
        <f t="shared" si="3"/>
        <v>72</v>
      </c>
      <c r="W26" s="73">
        <f>SUM(AD26,AI26)</f>
        <v>28</v>
      </c>
      <c r="X26" s="73">
        <f t="shared" si="5"/>
        <v>44</v>
      </c>
      <c r="Y26" s="73"/>
      <c r="Z26" s="73"/>
      <c r="AA26" s="111"/>
      <c r="AB26" s="116">
        <f t="shared" si="6"/>
        <v>40</v>
      </c>
      <c r="AC26" s="117"/>
      <c r="AD26" s="73">
        <v>16</v>
      </c>
      <c r="AE26" s="73">
        <v>24</v>
      </c>
      <c r="AF26" s="118"/>
      <c r="AG26" s="116">
        <f t="shared" si="7"/>
        <v>32</v>
      </c>
      <c r="AH26" s="117"/>
      <c r="AI26" s="73">
        <v>12</v>
      </c>
      <c r="AJ26" s="73">
        <v>20</v>
      </c>
      <c r="AK26" s="118"/>
      <c r="AL26" s="108"/>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111"/>
      <c r="BP26" s="107"/>
      <c r="BQ26" s="31"/>
      <c r="BS26" s="31"/>
      <c r="BU26" s="31"/>
      <c r="BV26" s="31"/>
      <c r="BX26" s="31"/>
    </row>
    <row r="27" s="31" customFormat="1" ht="10.5" customHeight="1">
      <c r="A27" s="108" t="s">
        <v>76</v>
      </c>
      <c r="B27" s="109" t="s">
        <v>77</v>
      </c>
      <c r="C27" s="109"/>
      <c r="D27" s="109"/>
      <c r="E27" s="109"/>
      <c r="F27" s="109"/>
      <c r="G27" s="109"/>
      <c r="H27" s="109"/>
      <c r="I27" s="109"/>
      <c r="J27" s="110"/>
      <c r="K27" s="108"/>
      <c r="L27" s="73" t="s">
        <v>71</v>
      </c>
      <c r="M27" s="73"/>
      <c r="N27" s="73"/>
      <c r="O27" s="73"/>
      <c r="P27" s="73"/>
      <c r="Q27" s="73"/>
      <c r="R27" s="111"/>
      <c r="S27" s="112">
        <f t="shared" si="1"/>
        <v>72</v>
      </c>
      <c r="T27" s="113">
        <f t="shared" si="2"/>
        <v>0</v>
      </c>
      <c r="U27" s="114"/>
      <c r="V27" s="115">
        <f t="shared" si="3"/>
        <v>72</v>
      </c>
      <c r="W27" s="73">
        <f t="shared" ref="W27:W30" si="8">SUM(A5,AD27,AI27,AN27,AS27,AX27,BC27,BH27,BM27)</f>
        <v>24</v>
      </c>
      <c r="X27" s="73">
        <f t="shared" si="5"/>
        <v>48</v>
      </c>
      <c r="Y27" s="73"/>
      <c r="Z27" s="73"/>
      <c r="AA27" s="111"/>
      <c r="AB27" s="116">
        <f t="shared" si="6"/>
        <v>36</v>
      </c>
      <c r="AC27" s="117"/>
      <c r="AD27" s="73">
        <v>12</v>
      </c>
      <c r="AE27" s="73">
        <v>24</v>
      </c>
      <c r="AF27" s="118"/>
      <c r="AG27" s="116">
        <f t="shared" si="7"/>
        <v>36</v>
      </c>
      <c r="AH27" s="117"/>
      <c r="AI27" s="73">
        <v>12</v>
      </c>
      <c r="AJ27" s="73">
        <v>24</v>
      </c>
      <c r="AK27" s="118"/>
      <c r="AL27" s="108"/>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111"/>
      <c r="BP27" s="107"/>
      <c r="BQ27" s="31"/>
      <c r="BS27" s="31"/>
      <c r="BU27" s="31"/>
      <c r="BV27" s="31"/>
      <c r="BX27" s="31"/>
    </row>
    <row r="28" s="31" customFormat="1" ht="10.5" customHeight="1">
      <c r="A28" s="108" t="s">
        <v>78</v>
      </c>
      <c r="B28" s="109" t="s">
        <v>79</v>
      </c>
      <c r="C28" s="109"/>
      <c r="D28" s="109"/>
      <c r="E28" s="109"/>
      <c r="F28" s="109"/>
      <c r="G28" s="109"/>
      <c r="H28" s="109"/>
      <c r="I28" s="109"/>
      <c r="J28" s="110"/>
      <c r="K28" s="108"/>
      <c r="L28" s="73" t="s">
        <v>71</v>
      </c>
      <c r="M28" s="73"/>
      <c r="N28" s="73"/>
      <c r="O28" s="73"/>
      <c r="P28" s="73"/>
      <c r="Q28" s="73"/>
      <c r="R28" s="111"/>
      <c r="S28" s="112">
        <f t="shared" si="1"/>
        <v>72</v>
      </c>
      <c r="T28" s="113">
        <f t="shared" si="2"/>
        <v>0</v>
      </c>
      <c r="U28" s="114"/>
      <c r="V28" s="115">
        <f t="shared" si="3"/>
        <v>72</v>
      </c>
      <c r="W28" s="73">
        <f t="shared" si="8"/>
        <v>24</v>
      </c>
      <c r="X28" s="73">
        <f t="shared" si="5"/>
        <v>48</v>
      </c>
      <c r="Y28" s="73"/>
      <c r="Z28" s="73"/>
      <c r="AA28" s="111"/>
      <c r="AB28" s="116">
        <f t="shared" si="6"/>
        <v>44</v>
      </c>
      <c r="AC28" s="117"/>
      <c r="AD28" s="73">
        <v>12</v>
      </c>
      <c r="AE28" s="73">
        <v>32</v>
      </c>
      <c r="AF28" s="118"/>
      <c r="AG28" s="116">
        <f t="shared" si="7"/>
        <v>28</v>
      </c>
      <c r="AH28" s="117"/>
      <c r="AI28" s="73">
        <v>12</v>
      </c>
      <c r="AJ28" s="73">
        <v>16</v>
      </c>
      <c r="AK28" s="118"/>
      <c r="AL28" s="108"/>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111"/>
      <c r="BP28" s="107"/>
      <c r="BQ28" s="31"/>
      <c r="BS28" s="31"/>
      <c r="BU28" s="31"/>
      <c r="BV28" s="31"/>
      <c r="BX28" s="31"/>
    </row>
    <row r="29" s="31" customFormat="1" ht="10.5" customHeight="1">
      <c r="A29" s="108" t="s">
        <v>80</v>
      </c>
      <c r="B29" s="109" t="s">
        <v>81</v>
      </c>
      <c r="C29" s="109"/>
      <c r="D29" s="109"/>
      <c r="E29" s="109"/>
      <c r="F29" s="109"/>
      <c r="G29" s="109"/>
      <c r="H29" s="109"/>
      <c r="I29" s="109"/>
      <c r="J29" s="110"/>
      <c r="K29" s="108"/>
      <c r="L29" s="119" t="s">
        <v>68</v>
      </c>
      <c r="M29" s="73"/>
      <c r="N29" s="73"/>
      <c r="O29" s="73"/>
      <c r="P29" s="73"/>
      <c r="Q29" s="73"/>
      <c r="R29" s="111"/>
      <c r="S29" s="112">
        <f t="shared" si="1"/>
        <v>268</v>
      </c>
      <c r="T29" s="113">
        <f t="shared" si="2"/>
        <v>0</v>
      </c>
      <c r="U29" s="114"/>
      <c r="V29" s="115">
        <f t="shared" si="3"/>
        <v>268</v>
      </c>
      <c r="W29" s="73">
        <f t="shared" si="8"/>
        <v>92</v>
      </c>
      <c r="X29" s="73">
        <f t="shared" si="5"/>
        <v>176</v>
      </c>
      <c r="Y29" s="73"/>
      <c r="Z29" s="73"/>
      <c r="AA29" s="111"/>
      <c r="AB29" s="116">
        <f t="shared" si="6"/>
        <v>92</v>
      </c>
      <c r="AC29" s="117"/>
      <c r="AD29" s="73">
        <v>28</v>
      </c>
      <c r="AE29" s="73">
        <v>64</v>
      </c>
      <c r="AF29" s="118"/>
      <c r="AG29" s="116">
        <f t="shared" si="7"/>
        <v>176</v>
      </c>
      <c r="AH29" s="120"/>
      <c r="AI29" s="73">
        <v>64</v>
      </c>
      <c r="AJ29" s="73">
        <v>112</v>
      </c>
      <c r="AK29" s="118"/>
      <c r="AL29" s="108"/>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111"/>
      <c r="BP29" s="107"/>
      <c r="BQ29" s="31"/>
      <c r="BS29" s="31"/>
      <c r="BU29" s="31"/>
      <c r="BV29" s="31"/>
      <c r="BX29" s="31"/>
    </row>
    <row r="30" s="31" customFormat="1" ht="10.5" customHeight="1">
      <c r="A30" s="108" t="s">
        <v>82</v>
      </c>
      <c r="B30" s="109" t="s">
        <v>83</v>
      </c>
      <c r="C30" s="109"/>
      <c r="D30" s="109"/>
      <c r="E30" s="109"/>
      <c r="F30" s="109"/>
      <c r="G30" s="109"/>
      <c r="H30" s="109"/>
      <c r="I30" s="109"/>
      <c r="J30" s="110"/>
      <c r="K30" s="108"/>
      <c r="L30" s="73" t="s">
        <v>71</v>
      </c>
      <c r="M30" s="73"/>
      <c r="N30" s="73"/>
      <c r="O30" s="73"/>
      <c r="P30" s="73"/>
      <c r="Q30" s="73"/>
      <c r="R30" s="111"/>
      <c r="S30" s="112">
        <f t="shared" si="1"/>
        <v>108</v>
      </c>
      <c r="T30" s="113">
        <f t="shared" si="2"/>
        <v>0</v>
      </c>
      <c r="U30" s="114"/>
      <c r="V30" s="115">
        <f t="shared" si="3"/>
        <v>108</v>
      </c>
      <c r="W30" s="73">
        <f t="shared" si="8"/>
        <v>36</v>
      </c>
      <c r="X30" s="73">
        <f t="shared" si="5"/>
        <v>72</v>
      </c>
      <c r="Y30" s="73"/>
      <c r="Z30" s="73"/>
      <c r="AA30" s="111"/>
      <c r="AB30" s="116">
        <f t="shared" si="6"/>
        <v>50</v>
      </c>
      <c r="AC30" s="117"/>
      <c r="AD30" s="73">
        <v>18</v>
      </c>
      <c r="AE30" s="73">
        <v>32</v>
      </c>
      <c r="AF30" s="118"/>
      <c r="AG30" s="116">
        <f t="shared" si="7"/>
        <v>58</v>
      </c>
      <c r="AH30" s="117"/>
      <c r="AI30" s="73">
        <v>18</v>
      </c>
      <c r="AJ30" s="73">
        <v>40</v>
      </c>
      <c r="AK30" s="118"/>
      <c r="AL30" s="108"/>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111"/>
      <c r="BP30" s="107"/>
      <c r="BQ30" s="31"/>
      <c r="BS30" s="31"/>
      <c r="BU30" s="31"/>
      <c r="BV30" s="31"/>
      <c r="BX30" s="31"/>
    </row>
    <row r="31" s="31" customFormat="1" ht="10.5" customHeight="1">
      <c r="A31" s="108" t="s">
        <v>84</v>
      </c>
      <c r="B31" s="109" t="s">
        <v>85</v>
      </c>
      <c r="C31" s="109"/>
      <c r="D31" s="109"/>
      <c r="E31" s="109"/>
      <c r="F31" s="109"/>
      <c r="G31" s="109"/>
      <c r="H31" s="109"/>
      <c r="I31" s="109"/>
      <c r="J31" s="110"/>
      <c r="K31" s="108" t="s">
        <v>86</v>
      </c>
      <c r="L31" s="73" t="s">
        <v>71</v>
      </c>
      <c r="M31" s="73"/>
      <c r="N31" s="73"/>
      <c r="O31" s="73"/>
      <c r="P31" s="73"/>
      <c r="Q31" s="73"/>
      <c r="R31" s="111"/>
      <c r="S31" s="112">
        <f t="shared" si="1"/>
        <v>72</v>
      </c>
      <c r="T31" s="113">
        <f t="shared" si="2"/>
        <v>0</v>
      </c>
      <c r="U31" s="114"/>
      <c r="V31" s="115">
        <f t="shared" si="3"/>
        <v>72</v>
      </c>
      <c r="W31" s="73">
        <f>SUM(AD31,AI31)</f>
        <v>12</v>
      </c>
      <c r="X31" s="73">
        <f t="shared" si="5"/>
        <v>60</v>
      </c>
      <c r="Y31" s="73"/>
      <c r="Z31" s="73"/>
      <c r="AA31" s="111"/>
      <c r="AB31" s="116">
        <f t="shared" si="6"/>
        <v>42</v>
      </c>
      <c r="AC31" s="117"/>
      <c r="AD31" s="73">
        <v>6</v>
      </c>
      <c r="AE31" s="73">
        <v>36</v>
      </c>
      <c r="AF31" s="118"/>
      <c r="AG31" s="116">
        <f t="shared" si="7"/>
        <v>30</v>
      </c>
      <c r="AH31" s="117"/>
      <c r="AI31" s="73">
        <v>6</v>
      </c>
      <c r="AJ31" s="73">
        <v>24</v>
      </c>
      <c r="AK31" s="118"/>
      <c r="AL31" s="108"/>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111"/>
      <c r="BP31" s="107"/>
      <c r="BQ31" s="31"/>
      <c r="BS31" s="31"/>
      <c r="BU31" s="31"/>
      <c r="BV31" s="31"/>
      <c r="BX31" s="31"/>
    </row>
    <row r="32" s="31" customFormat="1" ht="10.5" customHeight="1">
      <c r="A32" s="108" t="s">
        <v>87</v>
      </c>
      <c r="B32" s="109" t="s">
        <v>88</v>
      </c>
      <c r="C32" s="109"/>
      <c r="D32" s="109"/>
      <c r="E32" s="109"/>
      <c r="F32" s="109"/>
      <c r="G32" s="109"/>
      <c r="H32" s="109"/>
      <c r="I32" s="109"/>
      <c r="J32" s="110"/>
      <c r="K32" s="108"/>
      <c r="L32" s="73" t="s">
        <v>71</v>
      </c>
      <c r="M32" s="73"/>
      <c r="N32" s="73"/>
      <c r="O32" s="73"/>
      <c r="P32" s="73"/>
      <c r="Q32" s="73"/>
      <c r="R32" s="111"/>
      <c r="S32" s="112">
        <f t="shared" si="1"/>
        <v>68</v>
      </c>
      <c r="T32" s="113">
        <f t="shared" si="2"/>
        <v>0</v>
      </c>
      <c r="U32" s="114"/>
      <c r="V32" s="115">
        <f t="shared" si="3"/>
        <v>68</v>
      </c>
      <c r="W32" s="73">
        <f>SUM(A9,AD32,AI32,AN32,AS32,AX32,BC32,BH32,BM32)</f>
        <v>20</v>
      </c>
      <c r="X32" s="73">
        <f t="shared" si="5"/>
        <v>48</v>
      </c>
      <c r="Y32" s="73"/>
      <c r="Z32" s="73"/>
      <c r="AA32" s="111"/>
      <c r="AB32" s="116">
        <f t="shared" si="6"/>
        <v>36</v>
      </c>
      <c r="AC32" s="117"/>
      <c r="AD32" s="73">
        <v>10</v>
      </c>
      <c r="AE32" s="73">
        <v>26</v>
      </c>
      <c r="AF32" s="118"/>
      <c r="AG32" s="116">
        <f t="shared" si="7"/>
        <v>32</v>
      </c>
      <c r="AH32" s="117"/>
      <c r="AI32" s="73">
        <v>10</v>
      </c>
      <c r="AJ32" s="73">
        <v>22</v>
      </c>
      <c r="AK32" s="118"/>
      <c r="AL32" s="108"/>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111"/>
      <c r="BP32" s="107"/>
      <c r="BQ32" s="31"/>
      <c r="BS32" s="31"/>
      <c r="BU32" s="31"/>
      <c r="BV32" s="31"/>
      <c r="BX32" s="31"/>
    </row>
    <row r="33" s="31" customFormat="1" ht="10.5" customHeight="1">
      <c r="A33" s="108" t="s">
        <v>89</v>
      </c>
      <c r="B33" s="109" t="s">
        <v>90</v>
      </c>
      <c r="C33" s="109"/>
      <c r="D33" s="109"/>
      <c r="E33" s="109"/>
      <c r="F33" s="109"/>
      <c r="G33" s="109"/>
      <c r="H33" s="109"/>
      <c r="I33" s="109"/>
      <c r="J33" s="110"/>
      <c r="K33" s="108"/>
      <c r="L33" s="73" t="s">
        <v>71</v>
      </c>
      <c r="M33" s="73"/>
      <c r="N33" s="73"/>
      <c r="O33" s="73"/>
      <c r="P33" s="73"/>
      <c r="Q33" s="73"/>
      <c r="R33" s="111"/>
      <c r="S33" s="112">
        <f t="shared" si="1"/>
        <v>108</v>
      </c>
      <c r="T33" s="113">
        <f t="shared" si="2"/>
        <v>0</v>
      </c>
      <c r="U33" s="114"/>
      <c r="V33" s="115">
        <f t="shared" si="3"/>
        <v>108</v>
      </c>
      <c r="W33" s="73">
        <f t="shared" ref="W33:W35" si="9">SUM(A10,AD33,AI33,AN33,AS33,AX33,BC33,BH33,BM33)</f>
        <v>24</v>
      </c>
      <c r="X33" s="73">
        <f t="shared" si="5"/>
        <v>84</v>
      </c>
      <c r="Y33" s="73"/>
      <c r="Z33" s="73"/>
      <c r="AA33" s="111"/>
      <c r="AB33" s="116">
        <f t="shared" si="6"/>
        <v>36</v>
      </c>
      <c r="AC33" s="117"/>
      <c r="AD33" s="73">
        <v>12</v>
      </c>
      <c r="AE33" s="73">
        <v>24</v>
      </c>
      <c r="AF33" s="118"/>
      <c r="AG33" s="116">
        <f t="shared" si="7"/>
        <v>72</v>
      </c>
      <c r="AH33" s="117"/>
      <c r="AI33" s="73">
        <v>12</v>
      </c>
      <c r="AJ33" s="73">
        <v>60</v>
      </c>
      <c r="AK33" s="118"/>
      <c r="AL33" s="108"/>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111"/>
      <c r="BP33" s="107"/>
      <c r="BQ33" s="31"/>
      <c r="BS33" s="31"/>
      <c r="BU33" s="31"/>
      <c r="BV33" s="31"/>
      <c r="BX33" s="31"/>
    </row>
    <row r="34" s="31" customFormat="1" ht="14.25">
      <c r="A34" s="108" t="s">
        <v>91</v>
      </c>
      <c r="B34" s="109" t="s">
        <v>92</v>
      </c>
      <c r="C34" s="109"/>
      <c r="D34" s="109"/>
      <c r="E34" s="109"/>
      <c r="F34" s="109"/>
      <c r="G34" s="109"/>
      <c r="H34" s="109"/>
      <c r="I34" s="109"/>
      <c r="J34" s="110"/>
      <c r="K34" s="108"/>
      <c r="L34" s="119" t="s">
        <v>68</v>
      </c>
      <c r="M34" s="73"/>
      <c r="N34" s="73"/>
      <c r="O34" s="73"/>
      <c r="P34" s="73"/>
      <c r="Q34" s="73"/>
      <c r="R34" s="111"/>
      <c r="S34" s="112">
        <f t="shared" si="1"/>
        <v>72</v>
      </c>
      <c r="T34" s="113">
        <f t="shared" si="2"/>
        <v>0</v>
      </c>
      <c r="U34" s="114"/>
      <c r="V34" s="115">
        <f t="shared" si="3"/>
        <v>72</v>
      </c>
      <c r="W34" s="73">
        <f t="shared" si="9"/>
        <v>22</v>
      </c>
      <c r="X34" s="73">
        <f t="shared" si="5"/>
        <v>50</v>
      </c>
      <c r="Y34" s="73"/>
      <c r="Z34" s="73"/>
      <c r="AA34" s="111"/>
      <c r="AB34" s="116">
        <f t="shared" si="6"/>
        <v>50</v>
      </c>
      <c r="AC34" s="117"/>
      <c r="AD34" s="73">
        <v>18</v>
      </c>
      <c r="AE34" s="73">
        <v>32</v>
      </c>
      <c r="AF34" s="118"/>
      <c r="AG34" s="116">
        <f t="shared" si="7"/>
        <v>22</v>
      </c>
      <c r="AH34" s="120"/>
      <c r="AI34" s="73">
        <v>4</v>
      </c>
      <c r="AJ34" s="73">
        <v>18</v>
      </c>
      <c r="AK34" s="118"/>
      <c r="AL34" s="108"/>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111"/>
    </row>
    <row r="35" s="31" customFormat="1" ht="14.25">
      <c r="A35" s="121" t="s">
        <v>93</v>
      </c>
      <c r="B35" s="122" t="s">
        <v>94</v>
      </c>
      <c r="C35" s="122"/>
      <c r="D35" s="122"/>
      <c r="E35" s="122"/>
      <c r="F35" s="122"/>
      <c r="G35" s="122"/>
      <c r="H35" s="122"/>
      <c r="I35" s="122"/>
      <c r="J35" s="123"/>
      <c r="K35" s="121"/>
      <c r="L35" s="124" t="s">
        <v>68</v>
      </c>
      <c r="M35" s="125"/>
      <c r="N35" s="125"/>
      <c r="O35" s="125"/>
      <c r="P35" s="125"/>
      <c r="Q35" s="125"/>
      <c r="R35" s="126"/>
      <c r="S35" s="127">
        <f t="shared" si="1"/>
        <v>144</v>
      </c>
      <c r="T35" s="128">
        <f t="shared" si="2"/>
        <v>0</v>
      </c>
      <c r="U35" s="129"/>
      <c r="V35" s="130">
        <f t="shared" si="3"/>
        <v>144</v>
      </c>
      <c r="W35" s="125">
        <f t="shared" si="9"/>
        <v>38</v>
      </c>
      <c r="X35" s="125">
        <f t="shared" si="5"/>
        <v>106</v>
      </c>
      <c r="Y35" s="125"/>
      <c r="Z35" s="125"/>
      <c r="AA35" s="126"/>
      <c r="AB35" s="131">
        <f t="shared" si="6"/>
        <v>50</v>
      </c>
      <c r="AC35" s="132"/>
      <c r="AD35" s="125">
        <v>14</v>
      </c>
      <c r="AE35" s="125">
        <v>36</v>
      </c>
      <c r="AF35" s="133"/>
      <c r="AG35" s="131">
        <f t="shared" si="7"/>
        <v>94</v>
      </c>
      <c r="AH35" s="134"/>
      <c r="AI35" s="125">
        <v>24</v>
      </c>
      <c r="AJ35" s="125">
        <v>70</v>
      </c>
      <c r="AK35" s="133"/>
      <c r="AL35" s="121"/>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6"/>
    </row>
    <row r="36" s="31" customFormat="1" ht="24.75" customHeight="1">
      <c r="A36" s="135" t="s">
        <v>95</v>
      </c>
      <c r="B36" s="136" t="s">
        <v>96</v>
      </c>
      <c r="C36" s="137"/>
      <c r="D36" s="137"/>
      <c r="E36" s="137"/>
      <c r="F36" s="137"/>
      <c r="G36" s="137"/>
      <c r="H36" s="137"/>
      <c r="I36" s="137"/>
      <c r="J36" s="138"/>
      <c r="K36" s="139"/>
      <c r="L36" s="140"/>
      <c r="M36" s="140"/>
      <c r="N36" s="140"/>
      <c r="O36" s="140"/>
      <c r="P36" s="140"/>
      <c r="Q36" s="140"/>
      <c r="R36" s="140"/>
      <c r="S36" s="141">
        <f>SUM(S37:S38)</f>
        <v>68</v>
      </c>
      <c r="T36" s="142">
        <f>SUM(AC36,AH36)</f>
        <v>0</v>
      </c>
      <c r="U36" s="142"/>
      <c r="V36" s="142">
        <f>SUM(V38)</f>
        <v>32</v>
      </c>
      <c r="W36" s="142">
        <f>SUM(W38)</f>
        <v>12</v>
      </c>
      <c r="X36" s="142">
        <f>SUM(X38)</f>
        <v>20</v>
      </c>
      <c r="Y36" s="142"/>
      <c r="Z36" s="142"/>
      <c r="AA36" s="142"/>
      <c r="AB36" s="141">
        <f>SUM(AB37:AB38)</f>
        <v>0</v>
      </c>
      <c r="AC36" s="142">
        <f>SUM(AC37:AC38)</f>
        <v>0</v>
      </c>
      <c r="AD36" s="142"/>
      <c r="AE36" s="142"/>
      <c r="AF36" s="143"/>
      <c r="AG36" s="79">
        <f>SUM(AG37:AG38)</f>
        <v>68</v>
      </c>
      <c r="AH36" s="144">
        <f>SUM(AH37:AH38)</f>
        <v>0</v>
      </c>
      <c r="AI36" s="142">
        <f>SUM(AI38)</f>
        <v>12</v>
      </c>
      <c r="AJ36" s="142">
        <f>SUM(AJ38)</f>
        <v>20</v>
      </c>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5"/>
    </row>
    <row r="37" s="31" customFormat="1" ht="14.25">
      <c r="A37" s="146" t="s">
        <v>97</v>
      </c>
      <c r="B37" s="147" t="s">
        <v>98</v>
      </c>
      <c r="C37" s="147"/>
      <c r="D37" s="147"/>
      <c r="E37" s="147"/>
      <c r="F37" s="147"/>
      <c r="G37" s="147"/>
      <c r="H37" s="147"/>
      <c r="I37" s="147"/>
      <c r="J37" s="147"/>
      <c r="K37" s="148"/>
      <c r="L37" s="148" t="s">
        <v>71</v>
      </c>
      <c r="M37" s="148"/>
      <c r="N37" s="148"/>
      <c r="O37" s="148"/>
      <c r="P37" s="148"/>
      <c r="Q37" s="148"/>
      <c r="R37" s="149"/>
      <c r="S37" s="150">
        <f t="shared" ref="S37:S38" si="10">SUM(V37,T37)</f>
        <v>36</v>
      </c>
      <c r="T37" s="151">
        <f t="shared" ref="T37:T38" si="11">SUM(AC37,AH37,AM37,AR37,AW37,BB37,BG37,BL37)</f>
        <v>0</v>
      </c>
      <c r="U37" s="152"/>
      <c r="V37" s="153">
        <f t="shared" ref="V37:V38" si="12">SUM(W37:X37)</f>
        <v>36</v>
      </c>
      <c r="W37" s="148">
        <f t="shared" ref="W37:W38" si="13">SUM(A13,AD37,AI37,AN37,AS37,AX37,BC37,BH37,BM37)</f>
        <v>24</v>
      </c>
      <c r="X37" s="148">
        <f t="shared" ref="X37:X38" si="14">SUM(AE37,AJ37,AO37,AT37,AY37,BD37,BI37,BN37)</f>
        <v>12</v>
      </c>
      <c r="Y37" s="148"/>
      <c r="Z37" s="148"/>
      <c r="AA37" s="154"/>
      <c r="AB37" s="155">
        <f t="shared" ref="AB37:AB38" si="15">SUM(AD37:AE37)</f>
        <v>0</v>
      </c>
      <c r="AC37" s="156"/>
      <c r="AD37" s="148"/>
      <c r="AE37" s="148"/>
      <c r="AF37" s="149"/>
      <c r="AG37" s="155">
        <f t="shared" ref="AG37:AG38" si="16">SUM(AI37:AJ37)</f>
        <v>36</v>
      </c>
      <c r="AH37" s="146"/>
      <c r="AI37" s="148">
        <v>24</v>
      </c>
      <c r="AJ37" s="148">
        <v>12</v>
      </c>
      <c r="AK37" s="154"/>
      <c r="AL37" s="156"/>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54"/>
      <c r="BP37" s="157"/>
      <c r="BQ37" s="31"/>
      <c r="BR37" s="157"/>
      <c r="BS37" s="31"/>
      <c r="BT37" s="157"/>
      <c r="BU37" s="31"/>
      <c r="BV37" s="157"/>
      <c r="BW37" s="31"/>
      <c r="BX37" s="157"/>
    </row>
    <row r="38" s="31" customFormat="1" ht="10.5" customHeight="1">
      <c r="A38" s="121" t="s">
        <v>99</v>
      </c>
      <c r="B38" s="158" t="s">
        <v>100</v>
      </c>
      <c r="C38" s="158"/>
      <c r="D38" s="158"/>
      <c r="E38" s="158"/>
      <c r="F38" s="158"/>
      <c r="G38" s="158"/>
      <c r="H38" s="158"/>
      <c r="I38" s="158"/>
      <c r="J38" s="158"/>
      <c r="K38" s="125"/>
      <c r="L38" s="125" t="s">
        <v>71</v>
      </c>
      <c r="M38" s="125"/>
      <c r="N38" s="125"/>
      <c r="O38" s="125"/>
      <c r="P38" s="125"/>
      <c r="Q38" s="125"/>
      <c r="R38" s="133"/>
      <c r="S38" s="127">
        <f t="shared" si="10"/>
        <v>32</v>
      </c>
      <c r="T38" s="128">
        <f t="shared" si="11"/>
        <v>0</v>
      </c>
      <c r="U38" s="129"/>
      <c r="V38" s="130">
        <f t="shared" si="12"/>
        <v>32</v>
      </c>
      <c r="W38" s="125">
        <f t="shared" si="13"/>
        <v>12</v>
      </c>
      <c r="X38" s="125">
        <f t="shared" si="14"/>
        <v>20</v>
      </c>
      <c r="Y38" s="125"/>
      <c r="Z38" s="125"/>
      <c r="AA38" s="126"/>
      <c r="AB38" s="131">
        <f t="shared" si="15"/>
        <v>0</v>
      </c>
      <c r="AC38" s="132"/>
      <c r="AD38" s="125"/>
      <c r="AE38" s="125"/>
      <c r="AF38" s="133"/>
      <c r="AG38" s="131">
        <f t="shared" si="16"/>
        <v>32</v>
      </c>
      <c r="AH38" s="121"/>
      <c r="AI38" s="125">
        <v>12</v>
      </c>
      <c r="AJ38" s="125">
        <v>20</v>
      </c>
      <c r="AK38" s="126"/>
      <c r="AL38" s="132"/>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6"/>
      <c r="BP38" s="107"/>
      <c r="BQ38" s="31"/>
      <c r="BS38" s="31"/>
      <c r="BU38" s="31"/>
      <c r="BV38" s="31"/>
      <c r="BX38" s="31"/>
    </row>
    <row r="39" s="31" customFormat="1" ht="14.25">
      <c r="A39" s="159" t="s">
        <v>101</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1"/>
      <c r="BP39" s="157"/>
      <c r="BQ39" s="157"/>
      <c r="BS39" s="157"/>
      <c r="BU39" s="157"/>
      <c r="BV39" s="157"/>
      <c r="BX39" s="157"/>
    </row>
    <row r="40" s="31" customFormat="1" ht="12" customHeight="1">
      <c r="A40" s="162"/>
      <c r="B40" s="163"/>
      <c r="C40" s="163"/>
      <c r="D40" s="163"/>
      <c r="E40" s="163"/>
      <c r="F40" s="163"/>
      <c r="G40" s="163"/>
      <c r="H40" s="163"/>
      <c r="I40" s="163"/>
      <c r="J40" s="163"/>
      <c r="K40" s="163"/>
      <c r="L40" s="163"/>
      <c r="M40" s="163"/>
      <c r="N40" s="163"/>
      <c r="O40" s="163"/>
      <c r="P40" s="163"/>
      <c r="Q40" s="163"/>
      <c r="R40" s="163"/>
      <c r="S40" s="164"/>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5"/>
      <c r="BP40" s="157"/>
      <c r="BQ40" s="157"/>
      <c r="BS40" s="157"/>
      <c r="BU40" s="157"/>
      <c r="BV40" s="157"/>
      <c r="BX40" s="157"/>
    </row>
    <row r="41" s="75" customFormat="1" ht="12" customHeight="1">
      <c r="A41" s="82"/>
      <c r="B41" s="166" t="s">
        <v>102</v>
      </c>
      <c r="C41" s="166"/>
      <c r="D41" s="166"/>
      <c r="E41" s="166"/>
      <c r="F41" s="166"/>
      <c r="G41" s="166"/>
      <c r="H41" s="166"/>
      <c r="I41" s="166"/>
      <c r="J41" s="166"/>
      <c r="K41" s="167"/>
      <c r="L41" s="167"/>
      <c r="M41" s="167"/>
      <c r="N41" s="167"/>
      <c r="O41" s="167"/>
      <c r="P41" s="167"/>
      <c r="Q41" s="167"/>
      <c r="R41" s="167"/>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9"/>
    </row>
    <row r="42" s="75" customFormat="1" ht="21.75" customHeight="1">
      <c r="A42" s="170" t="s">
        <v>103</v>
      </c>
      <c r="B42" s="171" t="s">
        <v>104</v>
      </c>
      <c r="C42" s="171"/>
      <c r="D42" s="171"/>
      <c r="E42" s="171"/>
      <c r="F42" s="171"/>
      <c r="G42" s="171"/>
      <c r="H42" s="171"/>
      <c r="I42" s="171"/>
      <c r="J42" s="171"/>
      <c r="K42" s="172"/>
      <c r="L42" s="172"/>
      <c r="M42" s="172"/>
      <c r="N42" s="172"/>
      <c r="O42" s="172"/>
      <c r="P42" s="172"/>
      <c r="Q42" s="172"/>
      <c r="R42" s="173"/>
      <c r="S42" s="79">
        <f>SUM(S44:S48)</f>
        <v>512</v>
      </c>
      <c r="T42" s="174">
        <f>SUM(AM42,AR42,AW42,BB42,BG42,BL42)</f>
        <v>0</v>
      </c>
      <c r="U42" s="175"/>
      <c r="V42" s="175">
        <f>SUM(V44:V48)</f>
        <v>512</v>
      </c>
      <c r="W42" s="175">
        <f>SUM(W44:W48)</f>
        <v>288</v>
      </c>
      <c r="X42" s="175">
        <f>SUM(X44:X48)</f>
        <v>224</v>
      </c>
      <c r="Y42" s="175"/>
      <c r="Z42" s="175"/>
      <c r="AA42" s="175"/>
      <c r="AB42" s="175"/>
      <c r="AC42" s="175"/>
      <c r="AD42" s="175"/>
      <c r="AE42" s="175"/>
      <c r="AF42" s="175"/>
      <c r="AG42" s="175"/>
      <c r="AH42" s="175"/>
      <c r="AI42" s="175"/>
      <c r="AJ42" s="175"/>
      <c r="AK42" s="176"/>
      <c r="AL42" s="79">
        <f>SUM(AL44:AL48)</f>
        <v>122</v>
      </c>
      <c r="AM42" s="174">
        <f>SUM(AM44:AM48)</f>
        <v>0</v>
      </c>
      <c r="AN42" s="175">
        <f>SUM(AN44:AN48)</f>
        <v>76</v>
      </c>
      <c r="AO42" s="175">
        <f>SUM(AO44:AO48)</f>
        <v>46</v>
      </c>
      <c r="AP42" s="176"/>
      <c r="AQ42" s="79">
        <f>SUM(AQ44:AQ48)</f>
        <v>194</v>
      </c>
      <c r="AR42" s="174">
        <f>SUM(AR44:AR48)</f>
        <v>0</v>
      </c>
      <c r="AS42" s="175">
        <f>SUM(AS44:AS48)</f>
        <v>124</v>
      </c>
      <c r="AT42" s="175">
        <f>SUM(AT44:AT48)</f>
        <v>70</v>
      </c>
      <c r="AU42" s="176"/>
      <c r="AV42" s="79">
        <f>SUM(AV44:AV48)</f>
        <v>50</v>
      </c>
      <c r="AW42" s="174">
        <f>SUM(AW44:AW48)</f>
        <v>0</v>
      </c>
      <c r="AX42" s="175">
        <f>SUM(AX44:AX48)</f>
        <v>24</v>
      </c>
      <c r="AY42" s="175">
        <f>SUM(AY44:AY48)</f>
        <v>26</v>
      </c>
      <c r="AZ42" s="176"/>
      <c r="BA42" s="79">
        <f>SUM(BA44:BA48)</f>
        <v>60</v>
      </c>
      <c r="BB42" s="174">
        <f>SUM(BB44:BB48)</f>
        <v>0</v>
      </c>
      <c r="BC42" s="175">
        <f>SUM(BC44:BC48)</f>
        <v>20</v>
      </c>
      <c r="BD42" s="175">
        <f>SUM(BD44:BD48)</f>
        <v>40</v>
      </c>
      <c r="BE42" s="176"/>
      <c r="BF42" s="79">
        <f>SUM(BF44:BF48)</f>
        <v>42</v>
      </c>
      <c r="BG42" s="174">
        <f>SUM(BG44:BG48)</f>
        <v>0</v>
      </c>
      <c r="BH42" s="175">
        <f>SUM(BH44:BH48)</f>
        <v>22</v>
      </c>
      <c r="BI42" s="175">
        <f>SUM(BI44:BI48)</f>
        <v>20</v>
      </c>
      <c r="BJ42" s="176"/>
      <c r="BK42" s="79">
        <f>SUM(BK44:BK48)</f>
        <v>44</v>
      </c>
      <c r="BL42" s="177">
        <f>SUM(BL44:BL48)</f>
        <v>0</v>
      </c>
      <c r="BM42" s="175">
        <f>SUM(BM44:BM48)</f>
        <v>22</v>
      </c>
      <c r="BN42" s="175">
        <f>SUM(BN44:BN48)</f>
        <v>22</v>
      </c>
      <c r="BO42" s="178"/>
      <c r="BS42" s="75"/>
      <c r="BT42" s="75"/>
      <c r="BV42" s="75"/>
      <c r="BW42" s="75"/>
      <c r="BX42" s="75"/>
      <c r="BY42" s="75"/>
      <c r="BZ42" s="75"/>
      <c r="CA42" s="75"/>
    </row>
    <row r="43" s="81" customFormat="1" ht="10.5" customHeight="1">
      <c r="A43" s="82"/>
      <c r="B43" s="83" t="s">
        <v>20</v>
      </c>
      <c r="C43" s="83"/>
      <c r="D43" s="83"/>
      <c r="E43" s="83"/>
      <c r="F43" s="83"/>
      <c r="G43" s="83"/>
      <c r="H43" s="83"/>
      <c r="I43" s="83"/>
      <c r="J43" s="83"/>
      <c r="K43" s="167"/>
      <c r="L43" s="167"/>
      <c r="M43" s="167"/>
      <c r="N43" s="167"/>
      <c r="O43" s="167"/>
      <c r="P43" s="167"/>
      <c r="Q43" s="167"/>
      <c r="R43" s="167"/>
      <c r="S43" s="179"/>
      <c r="T43" s="168"/>
      <c r="U43" s="168"/>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80"/>
      <c r="BK43" s="181"/>
      <c r="BL43" s="182"/>
      <c r="BM43" s="179"/>
      <c r="BN43" s="179"/>
      <c r="BO43" s="183"/>
    </row>
    <row r="44" s="184" customFormat="1" ht="12" customHeight="1">
      <c r="A44" s="185" t="s">
        <v>105</v>
      </c>
      <c r="B44" s="186" t="s">
        <v>106</v>
      </c>
      <c r="C44" s="21"/>
      <c r="D44" s="21"/>
      <c r="E44" s="21"/>
      <c r="F44" s="21"/>
      <c r="G44" s="21"/>
      <c r="H44" s="21"/>
      <c r="I44" s="21"/>
      <c r="J44" s="187"/>
      <c r="K44" s="146"/>
      <c r="L44" s="148"/>
      <c r="M44" s="148"/>
      <c r="N44" s="148"/>
      <c r="O44" s="148" t="s">
        <v>71</v>
      </c>
      <c r="P44" s="148"/>
      <c r="Q44" s="148"/>
      <c r="R44" s="154"/>
      <c r="S44" s="150">
        <f t="shared" ref="S44:S48" si="17">SUM(V44,T44)</f>
        <v>58</v>
      </c>
      <c r="T44" s="151">
        <f t="shared" ref="T44:T48" si="18">SUM(AC44,AH44,AM44,AR44,AW44,BB44,BG44,BL44)</f>
        <v>0</v>
      </c>
      <c r="U44" s="152"/>
      <c r="V44" s="148">
        <f t="shared" ref="V44:V48" si="19">SUM(W44:X44)</f>
        <v>58</v>
      </c>
      <c r="W44" s="148">
        <f t="shared" ref="W44:W48" si="20">SUM(AD44,AI44,AN44,AS44,AX44,BC44,BH44,BM44)</f>
        <v>50</v>
      </c>
      <c r="X44" s="148">
        <f t="shared" ref="X44:X48" si="21">SUM(AE44,AJ44,AO44,AT44,AY44,BD44,BI44,BN44)</f>
        <v>8</v>
      </c>
      <c r="Y44" s="148"/>
      <c r="Z44" s="148"/>
      <c r="AA44" s="154"/>
      <c r="AB44" s="155"/>
      <c r="AC44" s="146"/>
      <c r="AD44" s="148"/>
      <c r="AE44" s="148"/>
      <c r="AF44" s="154"/>
      <c r="AG44" s="155"/>
      <c r="AH44" s="146"/>
      <c r="AI44" s="148"/>
      <c r="AJ44" s="148"/>
      <c r="AK44" s="154"/>
      <c r="AL44" s="155"/>
      <c r="AM44" s="146"/>
      <c r="AN44" s="148"/>
      <c r="AO44" s="148"/>
      <c r="AP44" s="149"/>
      <c r="AQ44" s="155">
        <f>SUM(AS44:AT44)</f>
        <v>58</v>
      </c>
      <c r="AR44" s="156"/>
      <c r="AS44" s="148">
        <v>50</v>
      </c>
      <c r="AT44" s="148">
        <v>8</v>
      </c>
      <c r="AU44" s="154"/>
      <c r="AV44" s="155"/>
      <c r="AW44" s="146"/>
      <c r="AX44" s="148"/>
      <c r="AY44" s="148"/>
      <c r="AZ44" s="154"/>
      <c r="BA44" s="155"/>
      <c r="BB44" s="146"/>
      <c r="BC44" s="148"/>
      <c r="BD44" s="148"/>
      <c r="BE44" s="154"/>
      <c r="BF44" s="155"/>
      <c r="BG44" s="146"/>
      <c r="BH44" s="148"/>
      <c r="BI44" s="148"/>
      <c r="BJ44" s="149"/>
      <c r="BK44" s="155"/>
      <c r="BL44" s="156"/>
      <c r="BM44" s="148"/>
      <c r="BN44" s="148"/>
      <c r="BO44" s="154"/>
    </row>
    <row r="45" s="184" customFormat="1" ht="12" customHeight="1">
      <c r="A45" s="188" t="s">
        <v>107</v>
      </c>
      <c r="B45" s="189" t="s">
        <v>73</v>
      </c>
      <c r="C45" s="31"/>
      <c r="D45" s="31"/>
      <c r="E45" s="31"/>
      <c r="F45" s="31"/>
      <c r="G45" s="31"/>
      <c r="H45" s="31"/>
      <c r="I45" s="31"/>
      <c r="J45" s="190"/>
      <c r="K45" s="108"/>
      <c r="L45" s="73" t="s">
        <v>71</v>
      </c>
      <c r="M45" s="73"/>
      <c r="N45" s="73"/>
      <c r="O45" s="73"/>
      <c r="P45" s="73"/>
      <c r="Q45" s="73"/>
      <c r="R45" s="111"/>
      <c r="S45" s="112">
        <f t="shared" si="17"/>
        <v>52</v>
      </c>
      <c r="T45" s="113">
        <f t="shared" si="18"/>
        <v>0</v>
      </c>
      <c r="U45" s="114"/>
      <c r="V45" s="73">
        <f t="shared" si="19"/>
        <v>52</v>
      </c>
      <c r="W45" s="73">
        <f t="shared" si="20"/>
        <v>42</v>
      </c>
      <c r="X45" s="73">
        <f t="shared" si="21"/>
        <v>10</v>
      </c>
      <c r="Y45" s="73"/>
      <c r="Z45" s="73"/>
      <c r="AA45" s="111"/>
      <c r="AB45" s="116"/>
      <c r="AC45" s="108"/>
      <c r="AD45" s="73"/>
      <c r="AE45" s="73"/>
      <c r="AF45" s="111"/>
      <c r="AG45" s="116"/>
      <c r="AH45" s="108"/>
      <c r="AI45" s="73"/>
      <c r="AJ45" s="73"/>
      <c r="AK45" s="111"/>
      <c r="AL45" s="116">
        <f t="shared" ref="AL45:AL47" si="22">SUM(AN45:AO45)</f>
        <v>52</v>
      </c>
      <c r="AM45" s="108"/>
      <c r="AN45" s="73">
        <v>42</v>
      </c>
      <c r="AO45" s="73">
        <v>10</v>
      </c>
      <c r="AP45" s="118"/>
      <c r="AQ45" s="116"/>
      <c r="AR45" s="117"/>
      <c r="AS45" s="73"/>
      <c r="AT45" s="73"/>
      <c r="AU45" s="111"/>
      <c r="AV45" s="116"/>
      <c r="AW45" s="108"/>
      <c r="AX45" s="73"/>
      <c r="AY45" s="73"/>
      <c r="AZ45" s="111"/>
      <c r="BA45" s="116"/>
      <c r="BB45" s="108"/>
      <c r="BC45" s="73"/>
      <c r="BD45" s="73"/>
      <c r="BE45" s="111"/>
      <c r="BF45" s="116"/>
      <c r="BG45" s="108"/>
      <c r="BH45" s="73"/>
      <c r="BI45" s="73"/>
      <c r="BJ45" s="118"/>
      <c r="BK45" s="116"/>
      <c r="BL45" s="117"/>
      <c r="BM45" s="73"/>
      <c r="BN45" s="73"/>
      <c r="BO45" s="111"/>
      <c r="BP45" s="191"/>
      <c r="BQ45" s="184"/>
      <c r="BS45" s="184"/>
      <c r="BU45" s="184"/>
      <c r="BV45" s="184"/>
      <c r="BX45" s="184"/>
    </row>
    <row r="46" s="184" customFormat="1" ht="12" customHeight="1">
      <c r="A46" s="188" t="s">
        <v>108</v>
      </c>
      <c r="B46" s="189" t="s">
        <v>109</v>
      </c>
      <c r="C46" s="31"/>
      <c r="D46" s="31"/>
      <c r="E46" s="31"/>
      <c r="F46" s="31"/>
      <c r="G46" s="31"/>
      <c r="H46" s="31"/>
      <c r="I46" s="31"/>
      <c r="J46" s="190"/>
      <c r="K46" s="108"/>
      <c r="L46" s="73"/>
      <c r="M46" s="73"/>
      <c r="N46" s="73"/>
      <c r="O46" s="73"/>
      <c r="P46" s="73"/>
      <c r="Q46" s="73"/>
      <c r="R46" s="111" t="s">
        <v>71</v>
      </c>
      <c r="S46" s="112">
        <f t="shared" si="17"/>
        <v>170</v>
      </c>
      <c r="T46" s="113">
        <f t="shared" si="18"/>
        <v>0</v>
      </c>
      <c r="U46" s="114"/>
      <c r="V46" s="73">
        <f t="shared" si="19"/>
        <v>170</v>
      </c>
      <c r="W46" s="73">
        <f t="shared" si="20"/>
        <v>136</v>
      </c>
      <c r="X46" s="73">
        <f t="shared" si="21"/>
        <v>34</v>
      </c>
      <c r="Y46" s="73"/>
      <c r="Z46" s="73"/>
      <c r="AA46" s="111"/>
      <c r="AB46" s="116"/>
      <c r="AC46" s="108"/>
      <c r="AD46" s="73"/>
      <c r="AE46" s="73"/>
      <c r="AF46" s="111"/>
      <c r="AG46" s="116"/>
      <c r="AH46" s="108"/>
      <c r="AI46" s="73"/>
      <c r="AJ46" s="73"/>
      <c r="AK46" s="111"/>
      <c r="AL46" s="116">
        <f t="shared" si="22"/>
        <v>36</v>
      </c>
      <c r="AM46" s="108"/>
      <c r="AN46" s="73">
        <v>24</v>
      </c>
      <c r="AO46" s="73">
        <v>12</v>
      </c>
      <c r="AP46" s="118"/>
      <c r="AQ46" s="116">
        <f t="shared" ref="AQ46:AQ48" si="23">SUM(AS46:AT46)</f>
        <v>36</v>
      </c>
      <c r="AR46" s="117"/>
      <c r="AS46" s="73">
        <v>24</v>
      </c>
      <c r="AT46" s="73">
        <v>12</v>
      </c>
      <c r="AU46" s="111"/>
      <c r="AV46" s="116">
        <f t="shared" ref="AV46:AV47" si="24">SUM(AX46:AY46)</f>
        <v>24</v>
      </c>
      <c r="AW46" s="108"/>
      <c r="AX46" s="73">
        <v>24</v>
      </c>
      <c r="AY46" s="73"/>
      <c r="AZ46" s="111"/>
      <c r="BA46" s="116">
        <f t="shared" ref="BA46:BA47" si="25">SUM(BC46:BD46)</f>
        <v>30</v>
      </c>
      <c r="BB46" s="108"/>
      <c r="BC46" s="73">
        <v>20</v>
      </c>
      <c r="BD46" s="73">
        <v>10</v>
      </c>
      <c r="BE46" s="111"/>
      <c r="BF46" s="116">
        <f t="shared" ref="BF46:BF47" si="26">SUM(BH46:BI46)</f>
        <v>22</v>
      </c>
      <c r="BG46" s="108"/>
      <c r="BH46" s="73">
        <v>22</v>
      </c>
      <c r="BI46" s="73"/>
      <c r="BJ46" s="118"/>
      <c r="BK46" s="116">
        <f t="shared" ref="BK46:BK47" si="27">SUM(BM46:BN46)</f>
        <v>22</v>
      </c>
      <c r="BL46" s="117"/>
      <c r="BM46" s="73">
        <v>22</v>
      </c>
      <c r="BN46" s="73"/>
      <c r="BO46" s="111"/>
    </row>
    <row r="47" s="184" customFormat="1" ht="12" customHeight="1">
      <c r="A47" s="188" t="s">
        <v>110</v>
      </c>
      <c r="B47" s="189" t="s">
        <v>85</v>
      </c>
      <c r="C47" s="31"/>
      <c r="D47" s="31"/>
      <c r="E47" s="31"/>
      <c r="F47" s="31"/>
      <c r="G47" s="31"/>
      <c r="H47" s="31"/>
      <c r="I47" s="31"/>
      <c r="J47" s="190"/>
      <c r="K47" s="108"/>
      <c r="L47" s="73"/>
      <c r="M47" s="73" t="s">
        <v>86</v>
      </c>
      <c r="N47" s="73" t="s">
        <v>86</v>
      </c>
      <c r="O47" s="73" t="s">
        <v>86</v>
      </c>
      <c r="P47" s="73" t="s">
        <v>86</v>
      </c>
      <c r="Q47" s="73" t="s">
        <v>86</v>
      </c>
      <c r="R47" s="111" t="s">
        <v>71</v>
      </c>
      <c r="S47" s="112">
        <f t="shared" si="17"/>
        <v>174</v>
      </c>
      <c r="T47" s="113">
        <f t="shared" si="18"/>
        <v>0</v>
      </c>
      <c r="U47" s="114"/>
      <c r="V47" s="73">
        <f t="shared" si="19"/>
        <v>174</v>
      </c>
      <c r="W47" s="73">
        <f t="shared" si="20"/>
        <v>10</v>
      </c>
      <c r="X47" s="73">
        <f t="shared" si="21"/>
        <v>164</v>
      </c>
      <c r="Y47" s="73"/>
      <c r="Z47" s="73"/>
      <c r="AA47" s="111"/>
      <c r="AB47" s="116"/>
      <c r="AC47" s="108"/>
      <c r="AD47" s="73"/>
      <c r="AE47" s="73"/>
      <c r="AF47" s="111"/>
      <c r="AG47" s="116"/>
      <c r="AH47" s="108"/>
      <c r="AI47" s="73"/>
      <c r="AJ47" s="73"/>
      <c r="AK47" s="111"/>
      <c r="AL47" s="116">
        <f t="shared" si="22"/>
        <v>34</v>
      </c>
      <c r="AM47" s="108"/>
      <c r="AN47" s="73">
        <v>10</v>
      </c>
      <c r="AO47" s="73">
        <v>24</v>
      </c>
      <c r="AP47" s="118"/>
      <c r="AQ47" s="116">
        <f t="shared" si="23"/>
        <v>42</v>
      </c>
      <c r="AR47" s="117"/>
      <c r="AS47" s="73"/>
      <c r="AT47" s="73">
        <v>42</v>
      </c>
      <c r="AU47" s="111"/>
      <c r="AV47" s="116">
        <f t="shared" si="24"/>
        <v>26</v>
      </c>
      <c r="AW47" s="108"/>
      <c r="AX47" s="73"/>
      <c r="AY47" s="73">
        <v>26</v>
      </c>
      <c r="AZ47" s="111"/>
      <c r="BA47" s="116">
        <f t="shared" si="25"/>
        <v>30</v>
      </c>
      <c r="BB47" s="108"/>
      <c r="BC47" s="73"/>
      <c r="BD47" s="73">
        <v>30</v>
      </c>
      <c r="BE47" s="111"/>
      <c r="BF47" s="116">
        <f t="shared" si="26"/>
        <v>20</v>
      </c>
      <c r="BG47" s="108"/>
      <c r="BH47" s="73"/>
      <c r="BI47" s="73">
        <v>20</v>
      </c>
      <c r="BJ47" s="118"/>
      <c r="BK47" s="116">
        <f t="shared" si="27"/>
        <v>22</v>
      </c>
      <c r="BL47" s="117"/>
      <c r="BM47" s="73"/>
      <c r="BN47" s="73">
        <v>22</v>
      </c>
      <c r="BO47" s="111"/>
    </row>
    <row r="48" s="184" customFormat="1" ht="14.25">
      <c r="A48" s="192" t="s">
        <v>111</v>
      </c>
      <c r="B48" s="193" t="s">
        <v>112</v>
      </c>
      <c r="C48" s="194"/>
      <c r="D48" s="194"/>
      <c r="E48" s="194"/>
      <c r="F48" s="194"/>
      <c r="G48" s="194"/>
      <c r="H48" s="194"/>
      <c r="I48" s="194"/>
      <c r="J48" s="195"/>
      <c r="K48" s="121"/>
      <c r="L48" s="125"/>
      <c r="M48" s="125"/>
      <c r="N48" s="125" t="s">
        <v>71</v>
      </c>
      <c r="O48" s="125"/>
      <c r="P48" s="125"/>
      <c r="Q48" s="125"/>
      <c r="R48" s="126"/>
      <c r="S48" s="127">
        <f t="shared" si="17"/>
        <v>58</v>
      </c>
      <c r="T48" s="128">
        <f t="shared" si="18"/>
        <v>0</v>
      </c>
      <c r="U48" s="129"/>
      <c r="V48" s="125">
        <f t="shared" si="19"/>
        <v>58</v>
      </c>
      <c r="W48" s="125">
        <f t="shared" si="20"/>
        <v>50</v>
      </c>
      <c r="X48" s="125">
        <f t="shared" si="21"/>
        <v>8</v>
      </c>
      <c r="Y48" s="125"/>
      <c r="Z48" s="125"/>
      <c r="AA48" s="126"/>
      <c r="AB48" s="131"/>
      <c r="AC48" s="121"/>
      <c r="AD48" s="125"/>
      <c r="AE48" s="125"/>
      <c r="AF48" s="126"/>
      <c r="AG48" s="131"/>
      <c r="AH48" s="121"/>
      <c r="AI48" s="125"/>
      <c r="AJ48" s="125"/>
      <c r="AK48" s="126"/>
      <c r="AL48" s="131"/>
      <c r="AM48" s="121"/>
      <c r="AN48" s="125"/>
      <c r="AO48" s="125"/>
      <c r="AP48" s="133"/>
      <c r="AQ48" s="131">
        <f t="shared" si="23"/>
        <v>58</v>
      </c>
      <c r="AR48" s="132"/>
      <c r="AS48" s="125">
        <v>50</v>
      </c>
      <c r="AT48" s="125">
        <v>8</v>
      </c>
      <c r="AU48" s="126"/>
      <c r="AV48" s="131"/>
      <c r="AW48" s="121"/>
      <c r="AX48" s="125"/>
      <c r="AY48" s="125"/>
      <c r="AZ48" s="126"/>
      <c r="BA48" s="131"/>
      <c r="BB48" s="121"/>
      <c r="BC48" s="125"/>
      <c r="BD48" s="125"/>
      <c r="BE48" s="126"/>
      <c r="BF48" s="131"/>
      <c r="BG48" s="121"/>
      <c r="BH48" s="125"/>
      <c r="BI48" s="125"/>
      <c r="BJ48" s="133"/>
      <c r="BK48" s="131"/>
      <c r="BL48" s="132"/>
      <c r="BM48" s="125"/>
      <c r="BN48" s="125"/>
      <c r="BO48" s="126"/>
      <c r="BP48" s="184"/>
      <c r="BQ48" s="184"/>
      <c r="BS48" s="184"/>
      <c r="BU48" s="184"/>
      <c r="BV48" s="184"/>
      <c r="BX48" s="184"/>
    </row>
    <row r="49" s="184" customFormat="1" ht="12" customHeight="1">
      <c r="A49" s="196"/>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8"/>
      <c r="BP49" s="199"/>
      <c r="BQ49" s="199"/>
      <c r="BS49" s="199"/>
      <c r="BU49" s="199"/>
      <c r="BV49" s="199"/>
      <c r="BX49" s="199"/>
    </row>
    <row r="50" s="184" customFormat="1" ht="12" customHeight="1">
      <c r="A50" s="170" t="s">
        <v>113</v>
      </c>
      <c r="B50" s="200" t="s">
        <v>114</v>
      </c>
      <c r="C50" s="200"/>
      <c r="D50" s="200"/>
      <c r="E50" s="200"/>
      <c r="F50" s="200"/>
      <c r="G50" s="200"/>
      <c r="H50" s="200"/>
      <c r="I50" s="200"/>
      <c r="J50" s="200"/>
      <c r="K50" s="172"/>
      <c r="L50" s="172"/>
      <c r="M50" s="172"/>
      <c r="N50" s="172"/>
      <c r="O50" s="172"/>
      <c r="P50" s="172"/>
      <c r="Q50" s="172"/>
      <c r="R50" s="173"/>
      <c r="S50" s="79">
        <f>SUM(S52:S54)</f>
        <v>144</v>
      </c>
      <c r="T50" s="93">
        <f>SUM(AM50,AR50,AW50,BB50,BG50,BL50)</f>
        <v>0</v>
      </c>
      <c r="U50" s="93"/>
      <c r="V50" s="93">
        <f>SUM(V52:V54)</f>
        <v>144</v>
      </c>
      <c r="W50" s="93">
        <f>SUM(W52:W54)</f>
        <v>124</v>
      </c>
      <c r="X50" s="93">
        <f>SUM(X52:X54)</f>
        <v>20</v>
      </c>
      <c r="Y50" s="93"/>
      <c r="Z50" s="93"/>
      <c r="AA50" s="93"/>
      <c r="AB50" s="93"/>
      <c r="AC50" s="93"/>
      <c r="AD50" s="93"/>
      <c r="AE50" s="93"/>
      <c r="AF50" s="93"/>
      <c r="AG50" s="93"/>
      <c r="AH50" s="93"/>
      <c r="AI50" s="93"/>
      <c r="AJ50" s="93"/>
      <c r="AK50" s="93"/>
      <c r="AL50" s="79">
        <f>SUM(AL52:AL54)</f>
        <v>92</v>
      </c>
      <c r="AM50" s="93">
        <f>SUM(AM52:AM54)</f>
        <v>0</v>
      </c>
      <c r="AN50" s="93">
        <f>SUM(AN52:AN54)</f>
        <v>72</v>
      </c>
      <c r="AO50" s="93">
        <f>SUM(AO52:AO54)</f>
        <v>20</v>
      </c>
      <c r="AP50" s="93"/>
      <c r="AQ50" s="79">
        <f>SUM(AQ52:AQ54)</f>
        <v>52</v>
      </c>
      <c r="AR50" s="93">
        <f>SUM(AR52:AR54)</f>
        <v>0</v>
      </c>
      <c r="AS50" s="93">
        <f>SUM(AS52:AS54)</f>
        <v>52</v>
      </c>
      <c r="AT50" s="93">
        <f>SUM(AT52:AT54)</f>
        <v>0</v>
      </c>
      <c r="AU50" s="93"/>
      <c r="AV50" s="79">
        <f>SUM(AV52:AV54)</f>
        <v>0</v>
      </c>
      <c r="AW50" s="93">
        <f>SUM(AW52:AW54)</f>
        <v>0</v>
      </c>
      <c r="AX50" s="93"/>
      <c r="AY50" s="93"/>
      <c r="AZ50" s="93"/>
      <c r="BA50" s="79">
        <f>SUM(BA52:BA54)</f>
        <v>0</v>
      </c>
      <c r="BB50" s="93">
        <f>SUM(BB52:BB54)</f>
        <v>0</v>
      </c>
      <c r="BC50" s="93"/>
      <c r="BD50" s="93"/>
      <c r="BE50" s="93"/>
      <c r="BF50" s="79">
        <f>SUM(BF52:BF54)</f>
        <v>0</v>
      </c>
      <c r="BG50" s="93">
        <f>SUM(BG52:BG54)</f>
        <v>0</v>
      </c>
      <c r="BH50" s="93"/>
      <c r="BI50" s="93"/>
      <c r="BJ50" s="93"/>
      <c r="BK50" s="79">
        <f>SUM(BK52:BK54)</f>
        <v>0</v>
      </c>
      <c r="BL50" s="93">
        <f>SUM(BL52:BL54)</f>
        <v>0</v>
      </c>
      <c r="BM50" s="93"/>
      <c r="BN50" s="93"/>
      <c r="BO50" s="93"/>
    </row>
    <row r="51" s="81" customFormat="1" ht="10.5" customHeight="1">
      <c r="A51" s="82"/>
      <c r="B51" s="83" t="s">
        <v>20</v>
      </c>
      <c r="C51" s="83"/>
      <c r="D51" s="83"/>
      <c r="E51" s="83"/>
      <c r="F51" s="83"/>
      <c r="G51" s="83"/>
      <c r="H51" s="83"/>
      <c r="I51" s="83"/>
      <c r="J51" s="83"/>
      <c r="K51" s="167"/>
      <c r="L51" s="167"/>
      <c r="M51" s="167"/>
      <c r="N51" s="167"/>
      <c r="O51" s="167"/>
      <c r="P51" s="167"/>
      <c r="Q51" s="167"/>
      <c r="R51" s="167"/>
      <c r="S51" s="179"/>
      <c r="T51" s="168"/>
      <c r="U51" s="168"/>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83"/>
    </row>
    <row r="52" s="184" customFormat="1" ht="12" customHeight="1">
      <c r="A52" s="186" t="s">
        <v>115</v>
      </c>
      <c r="B52" s="21" t="s">
        <v>116</v>
      </c>
      <c r="C52" s="21"/>
      <c r="D52" s="21"/>
      <c r="E52" s="21"/>
      <c r="F52" s="21"/>
      <c r="G52" s="21"/>
      <c r="H52" s="21"/>
      <c r="I52" s="21"/>
      <c r="J52" s="201"/>
      <c r="K52" s="146"/>
      <c r="L52" s="148"/>
      <c r="M52" s="148" t="s">
        <v>71</v>
      </c>
      <c r="N52" s="148"/>
      <c r="O52" s="148"/>
      <c r="P52" s="148"/>
      <c r="Q52" s="148"/>
      <c r="R52" s="154"/>
      <c r="S52" s="150">
        <f t="shared" ref="S52:S54" si="28">SUM(T52,V52)</f>
        <v>40</v>
      </c>
      <c r="T52" s="202">
        <f t="shared" ref="T52:T54" si="29">SUM(AC52,AH52,AM52,AR52,AW52,BB52,BG52,BL52)</f>
        <v>0</v>
      </c>
      <c r="U52" s="152"/>
      <c r="V52" s="148">
        <f t="shared" ref="V52:V54" si="30">SUM(W52,X52)</f>
        <v>40</v>
      </c>
      <c r="W52" s="148">
        <f t="shared" ref="W52:W54" si="31">SUM(AD52,AI52,AN52,AS52,AX52,BC52,BH52,BM52)</f>
        <v>30</v>
      </c>
      <c r="X52" s="148">
        <f t="shared" ref="X52:X54" si="32">SUM(A1,AE52,AJ52,AO52,AT52,AY52,BD52,BI52,BN52)</f>
        <v>10</v>
      </c>
      <c r="Y52" s="148"/>
      <c r="Z52" s="148"/>
      <c r="AA52" s="149"/>
      <c r="AB52" s="155"/>
      <c r="AC52" s="156"/>
      <c r="AD52" s="148"/>
      <c r="AE52" s="148"/>
      <c r="AF52" s="149"/>
      <c r="AG52" s="155"/>
      <c r="AH52" s="156"/>
      <c r="AI52" s="148"/>
      <c r="AJ52" s="148"/>
      <c r="AK52" s="149"/>
      <c r="AL52" s="155">
        <f t="shared" ref="AL52:AL54" si="33">SUM(AN52:AO52)</f>
        <v>40</v>
      </c>
      <c r="AM52" s="156"/>
      <c r="AN52" s="148">
        <v>30</v>
      </c>
      <c r="AO52" s="148">
        <v>10</v>
      </c>
      <c r="AP52" s="149"/>
      <c r="AQ52" s="155"/>
      <c r="AR52" s="156"/>
      <c r="AS52" s="148"/>
      <c r="AT52" s="148"/>
      <c r="AU52" s="149"/>
      <c r="AV52" s="155"/>
      <c r="AW52" s="156"/>
      <c r="AX52" s="148"/>
      <c r="AY52" s="148"/>
      <c r="AZ52" s="149"/>
      <c r="BA52" s="155"/>
      <c r="BB52" s="156"/>
      <c r="BC52" s="148"/>
      <c r="BD52" s="148"/>
      <c r="BE52" s="149"/>
      <c r="BF52" s="155"/>
      <c r="BG52" s="156"/>
      <c r="BH52" s="148"/>
      <c r="BI52" s="148"/>
      <c r="BJ52" s="149"/>
      <c r="BK52" s="155"/>
      <c r="BL52" s="156"/>
      <c r="BM52" s="148"/>
      <c r="BN52" s="148"/>
      <c r="BO52" s="154"/>
      <c r="BP52" s="191"/>
      <c r="BQ52" s="184"/>
      <c r="BS52" s="184"/>
      <c r="BU52" s="184"/>
      <c r="BV52" s="184"/>
      <c r="BX52" s="184"/>
    </row>
    <row r="53" s="184" customFormat="1" ht="12" customHeight="1">
      <c r="A53" s="189" t="s">
        <v>117</v>
      </c>
      <c r="B53" s="31" t="s">
        <v>118</v>
      </c>
      <c r="C53" s="31"/>
      <c r="D53" s="31"/>
      <c r="E53" s="31"/>
      <c r="F53" s="31"/>
      <c r="G53" s="31"/>
      <c r="H53" s="31"/>
      <c r="I53" s="31"/>
      <c r="J53" s="203"/>
      <c r="K53" s="108"/>
      <c r="L53" s="73"/>
      <c r="M53" s="119" t="s">
        <v>68</v>
      </c>
      <c r="N53" s="119"/>
      <c r="O53" s="73"/>
      <c r="P53" s="73"/>
      <c r="Q53" s="73"/>
      <c r="R53" s="111"/>
      <c r="S53" s="112">
        <f t="shared" si="28"/>
        <v>52</v>
      </c>
      <c r="T53" s="204">
        <f t="shared" si="29"/>
        <v>0</v>
      </c>
      <c r="U53" s="114"/>
      <c r="V53" s="73">
        <f t="shared" si="30"/>
        <v>52</v>
      </c>
      <c r="W53" s="73">
        <f t="shared" si="31"/>
        <v>42</v>
      </c>
      <c r="X53" s="73">
        <f t="shared" si="32"/>
        <v>10</v>
      </c>
      <c r="Y53" s="73"/>
      <c r="Z53" s="73"/>
      <c r="AA53" s="118"/>
      <c r="AB53" s="116"/>
      <c r="AC53" s="117"/>
      <c r="AD53" s="73"/>
      <c r="AE53" s="73"/>
      <c r="AF53" s="118"/>
      <c r="AG53" s="116"/>
      <c r="AH53" s="117"/>
      <c r="AI53" s="73"/>
      <c r="AJ53" s="73"/>
      <c r="AK53" s="118"/>
      <c r="AL53" s="116">
        <f t="shared" si="33"/>
        <v>52</v>
      </c>
      <c r="AM53" s="117"/>
      <c r="AN53" s="73">
        <v>42</v>
      </c>
      <c r="AO53" s="73">
        <v>10</v>
      </c>
      <c r="AP53" s="118"/>
      <c r="AQ53" s="116"/>
      <c r="AR53" s="120"/>
      <c r="AS53" s="73"/>
      <c r="AT53" s="73"/>
      <c r="AU53" s="118"/>
      <c r="AV53" s="116"/>
      <c r="AW53" s="117"/>
      <c r="AX53" s="73"/>
      <c r="AY53" s="73"/>
      <c r="AZ53" s="118"/>
      <c r="BA53" s="116"/>
      <c r="BB53" s="117"/>
      <c r="BC53" s="73"/>
      <c r="BD53" s="73"/>
      <c r="BE53" s="118"/>
      <c r="BF53" s="116"/>
      <c r="BG53" s="117"/>
      <c r="BH53" s="73"/>
      <c r="BI53" s="73"/>
      <c r="BJ53" s="118"/>
      <c r="BK53" s="116"/>
      <c r="BL53" s="117"/>
      <c r="BM53" s="73"/>
      <c r="BN53" s="73"/>
      <c r="BO53" s="111"/>
    </row>
    <row r="54" s="184" customFormat="1" ht="11.25" customHeight="1">
      <c r="A54" s="193" t="s">
        <v>119</v>
      </c>
      <c r="B54" s="158" t="s">
        <v>120</v>
      </c>
      <c r="C54" s="158"/>
      <c r="D54" s="158"/>
      <c r="E54" s="158"/>
      <c r="F54" s="158"/>
      <c r="G54" s="158"/>
      <c r="H54" s="158"/>
      <c r="I54" s="158"/>
      <c r="J54" s="205"/>
      <c r="K54" s="121"/>
      <c r="L54" s="125"/>
      <c r="M54" s="125"/>
      <c r="N54" s="125" t="s">
        <v>71</v>
      </c>
      <c r="O54" s="125"/>
      <c r="P54" s="125"/>
      <c r="Q54" s="125"/>
      <c r="R54" s="126"/>
      <c r="S54" s="127">
        <f t="shared" si="28"/>
        <v>52</v>
      </c>
      <c r="T54" s="206">
        <f t="shared" si="29"/>
        <v>0</v>
      </c>
      <c r="U54" s="129"/>
      <c r="V54" s="125">
        <f t="shared" si="30"/>
        <v>52</v>
      </c>
      <c r="W54" s="125">
        <f t="shared" si="31"/>
        <v>52</v>
      </c>
      <c r="X54" s="125">
        <f t="shared" si="32"/>
        <v>0</v>
      </c>
      <c r="Y54" s="125"/>
      <c r="Z54" s="125"/>
      <c r="AA54" s="133"/>
      <c r="AB54" s="131"/>
      <c r="AC54" s="132"/>
      <c r="AD54" s="125"/>
      <c r="AE54" s="125"/>
      <c r="AF54" s="133"/>
      <c r="AG54" s="131"/>
      <c r="AH54" s="132"/>
      <c r="AI54" s="125"/>
      <c r="AJ54" s="125"/>
      <c r="AK54" s="133"/>
      <c r="AL54" s="131">
        <f t="shared" si="33"/>
        <v>0</v>
      </c>
      <c r="AM54" s="132"/>
      <c r="AN54" s="125"/>
      <c r="AO54" s="125"/>
      <c r="AP54" s="133"/>
      <c r="AQ54" s="131">
        <f>SUM(AS54:AT54)</f>
        <v>52</v>
      </c>
      <c r="AR54" s="132"/>
      <c r="AS54" s="125">
        <v>52</v>
      </c>
      <c r="AT54" s="125"/>
      <c r="AU54" s="133"/>
      <c r="AV54" s="131"/>
      <c r="AW54" s="132"/>
      <c r="AX54" s="125"/>
      <c r="AY54" s="125"/>
      <c r="AZ54" s="133"/>
      <c r="BA54" s="131"/>
      <c r="BB54" s="132"/>
      <c r="BC54" s="125"/>
      <c r="BD54" s="125"/>
      <c r="BE54" s="133"/>
      <c r="BF54" s="131"/>
      <c r="BG54" s="132"/>
      <c r="BH54" s="125"/>
      <c r="BI54" s="125"/>
      <c r="BJ54" s="133"/>
      <c r="BK54" s="131"/>
      <c r="BL54" s="132"/>
      <c r="BM54" s="125"/>
      <c r="BN54" s="125"/>
      <c r="BO54" s="126"/>
      <c r="BP54" s="191"/>
      <c r="BQ54" s="184"/>
      <c r="BS54" s="184"/>
      <c r="BU54" s="184"/>
      <c r="BV54" s="184"/>
      <c r="BX54" s="184"/>
    </row>
    <row r="55" s="184" customFormat="1" ht="11.25" customHeight="1">
      <c r="A55" s="162"/>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5"/>
      <c r="BP55" s="199"/>
      <c r="BQ55" s="184"/>
      <c r="BS55" s="184"/>
      <c r="BU55" s="184"/>
      <c r="BV55" s="184"/>
      <c r="BX55" s="184"/>
    </row>
    <row r="56" s="81" customFormat="1" ht="11.25" customHeight="1">
      <c r="A56" s="88" t="s">
        <v>121</v>
      </c>
      <c r="B56" s="200" t="s">
        <v>122</v>
      </c>
      <c r="C56" s="200"/>
      <c r="D56" s="200"/>
      <c r="E56" s="200"/>
      <c r="F56" s="200"/>
      <c r="G56" s="200"/>
      <c r="H56" s="200"/>
      <c r="I56" s="200"/>
      <c r="J56" s="200"/>
      <c r="K56" s="172"/>
      <c r="L56" s="172"/>
      <c r="M56" s="172"/>
      <c r="N56" s="172"/>
      <c r="O56" s="172"/>
      <c r="P56" s="172"/>
      <c r="Q56" s="172"/>
      <c r="R56" s="173"/>
      <c r="S56" s="79">
        <f>SUM(S58:S68)</f>
        <v>776</v>
      </c>
      <c r="T56" s="93">
        <f>SUM(AM56,AR56,AW56,BB56,BG56,BL56)</f>
        <v>0</v>
      </c>
      <c r="U56" s="93"/>
      <c r="V56" s="93">
        <f>SUM(V58:V68)</f>
        <v>776</v>
      </c>
      <c r="W56" s="93">
        <f>SUM(W58:W68)</f>
        <v>252</v>
      </c>
      <c r="X56" s="93">
        <f>SUM(X58:X68)</f>
        <v>524</v>
      </c>
      <c r="Y56" s="93"/>
      <c r="Z56" s="93"/>
      <c r="AA56" s="93"/>
      <c r="AB56" s="93"/>
      <c r="AC56" s="93"/>
      <c r="AD56" s="93"/>
      <c r="AE56" s="93"/>
      <c r="AF56" s="93"/>
      <c r="AG56" s="93"/>
      <c r="AH56" s="93"/>
      <c r="AI56" s="93"/>
      <c r="AJ56" s="93"/>
      <c r="AK56" s="93"/>
      <c r="AL56" s="79">
        <f>SUM(AL58:AL68)</f>
        <v>398</v>
      </c>
      <c r="AM56" s="93">
        <f>SUM(AM58:AM68)</f>
        <v>0</v>
      </c>
      <c r="AN56" s="93">
        <f>SUM(AN58:AN68)</f>
        <v>132</v>
      </c>
      <c r="AO56" s="93">
        <f>SUM(AO58:AO68)</f>
        <v>266</v>
      </c>
      <c r="AP56" s="93"/>
      <c r="AQ56" s="79">
        <f>SUM(AQ58:AQ68)</f>
        <v>262</v>
      </c>
      <c r="AR56" s="93">
        <f>SUM(AR58:AR68)</f>
        <v>0</v>
      </c>
      <c r="AS56" s="93">
        <f>SUM(AS58:AS68)</f>
        <v>84</v>
      </c>
      <c r="AT56" s="93">
        <f>SUM(AT58:AT68)</f>
        <v>178</v>
      </c>
      <c r="AU56" s="93"/>
      <c r="AV56" s="79">
        <f>SUM(AV58:AV68)</f>
        <v>78</v>
      </c>
      <c r="AW56" s="93">
        <f>SUM(AW58:AW68)</f>
        <v>0</v>
      </c>
      <c r="AX56" s="93">
        <f>SUM(AX58:AX68)</f>
        <v>24</v>
      </c>
      <c r="AY56" s="93">
        <f>SUM(AY58:AY68)</f>
        <v>54</v>
      </c>
      <c r="AZ56" s="93"/>
      <c r="BA56" s="79">
        <f>SUM(BA58:BA68)</f>
        <v>38</v>
      </c>
      <c r="BB56" s="93">
        <f>SUM(BB58:BB68)</f>
        <v>0</v>
      </c>
      <c r="BC56" s="93">
        <f>SUM(BC58:BC68)</f>
        <v>12</v>
      </c>
      <c r="BD56" s="93">
        <f>SUM(BD58:BD68)</f>
        <v>26</v>
      </c>
      <c r="BE56" s="93"/>
      <c r="BF56" s="79">
        <f>SUM(BF58:BF68)</f>
        <v>0</v>
      </c>
      <c r="BG56" s="93">
        <f>SUM(BG58:BG68)</f>
        <v>0</v>
      </c>
      <c r="BH56" s="93"/>
      <c r="BI56" s="93"/>
      <c r="BJ56" s="93"/>
      <c r="BK56" s="79">
        <f>SUM(BK58:BK68)</f>
        <v>0</v>
      </c>
      <c r="BL56" s="93">
        <f>SUM(BL58:BL68)</f>
        <v>0</v>
      </c>
      <c r="BM56" s="93"/>
      <c r="BN56" s="93"/>
      <c r="BO56" s="93"/>
      <c r="BQ56" s="81"/>
      <c r="BR56" s="81"/>
      <c r="BS56" s="81"/>
      <c r="BT56" s="81"/>
      <c r="BU56" s="81"/>
      <c r="BV56" s="81"/>
      <c r="BW56" s="81"/>
      <c r="BX56" s="81"/>
      <c r="BY56" s="81"/>
      <c r="BZ56" s="81"/>
      <c r="CA56" s="81"/>
      <c r="CB56" s="81"/>
    </row>
    <row r="57" s="81" customFormat="1" ht="10.5" customHeight="1">
      <c r="A57" s="82"/>
      <c r="B57" s="83" t="s">
        <v>20</v>
      </c>
      <c r="C57" s="83"/>
      <c r="D57" s="83"/>
      <c r="E57" s="83"/>
      <c r="F57" s="83"/>
      <c r="G57" s="83"/>
      <c r="H57" s="83"/>
      <c r="I57" s="83"/>
      <c r="J57" s="83"/>
      <c r="K57" s="167"/>
      <c r="L57" s="167"/>
      <c r="M57" s="167"/>
      <c r="N57" s="167"/>
      <c r="O57" s="167"/>
      <c r="P57" s="167"/>
      <c r="Q57" s="167"/>
      <c r="R57" s="167"/>
      <c r="S57" s="179"/>
      <c r="T57" s="168"/>
      <c r="U57" s="168"/>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t="s">
        <v>11</v>
      </c>
      <c r="BB57" s="179"/>
      <c r="BC57" s="179"/>
      <c r="BD57" s="179"/>
      <c r="BE57" s="179"/>
      <c r="BF57" s="179"/>
      <c r="BG57" s="179"/>
      <c r="BH57" s="179"/>
      <c r="BI57" s="179"/>
      <c r="BJ57" s="179"/>
      <c r="BK57" s="179" t="s">
        <v>11</v>
      </c>
      <c r="BL57" s="179"/>
      <c r="BM57" s="179"/>
      <c r="BN57" s="179"/>
      <c r="BO57" s="183"/>
    </row>
    <row r="58" ht="11.25" customHeight="1">
      <c r="A58" s="207" t="s">
        <v>123</v>
      </c>
      <c r="B58" s="186" t="s">
        <v>124</v>
      </c>
      <c r="C58" s="21"/>
      <c r="D58" s="21"/>
      <c r="E58" s="21"/>
      <c r="F58" s="21"/>
      <c r="G58" s="21"/>
      <c r="H58" s="21"/>
      <c r="I58" s="21"/>
      <c r="J58" s="187"/>
      <c r="K58" s="146"/>
      <c r="L58" s="148"/>
      <c r="M58" s="148"/>
      <c r="N58" s="208" t="s">
        <v>68</v>
      </c>
      <c r="O58" s="148"/>
      <c r="P58" s="148"/>
      <c r="Q58" s="148"/>
      <c r="R58" s="154"/>
      <c r="S58" s="150">
        <f t="shared" ref="S58:S68" si="34">SUM(V58,T58)</f>
        <v>128</v>
      </c>
      <c r="T58" s="151">
        <f t="shared" ref="T58:T68" si="35">SUM(AC58,AH58,AM58,AR58,AW58,BB58,BG58,BL58)</f>
        <v>0</v>
      </c>
      <c r="U58" s="152"/>
      <c r="V58" s="148">
        <f t="shared" ref="V58:V68" si="36">SUM(W58:X58)</f>
        <v>128</v>
      </c>
      <c r="W58" s="148">
        <f t="shared" ref="W58:W68" si="37">SUM(AD58,AI58,AN58,AS58,AX58,BC58,BH58,BM58)</f>
        <v>50</v>
      </c>
      <c r="X58" s="148">
        <f t="shared" ref="X58:X68" si="38">SUM(AE58,AJ58,AO58,AT58,AY58,BD58,BI58,BN58)</f>
        <v>78</v>
      </c>
      <c r="Y58" s="148"/>
      <c r="Z58" s="148"/>
      <c r="AA58" s="154"/>
      <c r="AB58" s="155"/>
      <c r="AC58" s="156"/>
      <c r="AD58" s="148"/>
      <c r="AE58" s="148"/>
      <c r="AF58" s="149"/>
      <c r="AG58" s="155"/>
      <c r="AH58" s="156"/>
      <c r="AI58" s="148"/>
      <c r="AJ58" s="148"/>
      <c r="AK58" s="149"/>
      <c r="AL58" s="155">
        <f t="shared" ref="AL58:AL95" si="39">SUM(AN58:AO58)</f>
        <v>50</v>
      </c>
      <c r="AM58" s="156"/>
      <c r="AN58" s="148">
        <v>20</v>
      </c>
      <c r="AO58" s="148">
        <v>30</v>
      </c>
      <c r="AP58" s="149"/>
      <c r="AQ58" s="155">
        <f>SUM(AS58:AT58)</f>
        <v>78</v>
      </c>
      <c r="AR58" s="209"/>
      <c r="AS58" s="148">
        <v>30</v>
      </c>
      <c r="AT58" s="148">
        <v>48</v>
      </c>
      <c r="AU58" s="149"/>
      <c r="AV58" s="155"/>
      <c r="AW58" s="156"/>
      <c r="AX58" s="148"/>
      <c r="AY58" s="148"/>
      <c r="AZ58" s="149"/>
      <c r="BA58" s="155"/>
      <c r="BB58" s="156"/>
      <c r="BC58" s="148"/>
      <c r="BD58" s="148"/>
      <c r="BE58" s="149"/>
      <c r="BF58" s="155"/>
      <c r="BG58" s="156"/>
      <c r="BH58" s="148"/>
      <c r="BI58" s="148"/>
      <c r="BJ58" s="149"/>
      <c r="BK58" s="155"/>
      <c r="BL58" s="156"/>
      <c r="BM58" s="148"/>
      <c r="BN58" s="148"/>
      <c r="BO58" s="154"/>
      <c r="BP58" s="210"/>
      <c r="BQ58" s="15"/>
      <c r="BS58" s="15"/>
      <c r="BU58" s="15"/>
      <c r="BV58" s="15"/>
      <c r="BX58" s="15"/>
    </row>
    <row r="59" ht="11.25" customHeight="1">
      <c r="A59" s="211" t="s">
        <v>125</v>
      </c>
      <c r="B59" s="189" t="s">
        <v>126</v>
      </c>
      <c r="C59" s="31"/>
      <c r="D59" s="31"/>
      <c r="E59" s="31"/>
      <c r="F59" s="31"/>
      <c r="G59" s="31"/>
      <c r="H59" s="31"/>
      <c r="I59" s="31"/>
      <c r="J59" s="190"/>
      <c r="K59" s="108"/>
      <c r="L59" s="73"/>
      <c r="M59" s="73" t="s">
        <v>71</v>
      </c>
      <c r="N59" s="73"/>
      <c r="O59" s="73"/>
      <c r="P59" s="73"/>
      <c r="Q59" s="73"/>
      <c r="R59" s="111"/>
      <c r="S59" s="112">
        <f t="shared" si="34"/>
        <v>72</v>
      </c>
      <c r="T59" s="113">
        <f t="shared" si="35"/>
        <v>0</v>
      </c>
      <c r="U59" s="114"/>
      <c r="V59" s="73">
        <f t="shared" si="36"/>
        <v>72</v>
      </c>
      <c r="W59" s="73">
        <f t="shared" si="37"/>
        <v>18</v>
      </c>
      <c r="X59" s="73">
        <f t="shared" si="38"/>
        <v>54</v>
      </c>
      <c r="Y59" s="73"/>
      <c r="Z59" s="73"/>
      <c r="AA59" s="111"/>
      <c r="AB59" s="116"/>
      <c r="AC59" s="117"/>
      <c r="AD59" s="73"/>
      <c r="AE59" s="73"/>
      <c r="AF59" s="118"/>
      <c r="AG59" s="116"/>
      <c r="AH59" s="117"/>
      <c r="AI59" s="73"/>
      <c r="AJ59" s="73"/>
      <c r="AK59" s="118"/>
      <c r="AL59" s="116">
        <f t="shared" si="39"/>
        <v>72</v>
      </c>
      <c r="AM59" s="117"/>
      <c r="AN59" s="73">
        <v>18</v>
      </c>
      <c r="AO59" s="73">
        <v>54</v>
      </c>
      <c r="AP59" s="118"/>
      <c r="AQ59" s="116"/>
      <c r="AR59" s="117"/>
      <c r="AS59" s="73"/>
      <c r="AT59" s="73"/>
      <c r="AU59" s="118"/>
      <c r="AV59" s="116"/>
      <c r="AW59" s="117"/>
      <c r="AX59" s="73"/>
      <c r="AY59" s="73"/>
      <c r="AZ59" s="118"/>
      <c r="BA59" s="116"/>
      <c r="BB59" s="117"/>
      <c r="BC59" s="73"/>
      <c r="BD59" s="73"/>
      <c r="BE59" s="118"/>
      <c r="BF59" s="116"/>
      <c r="BG59" s="117"/>
      <c r="BH59" s="73"/>
      <c r="BI59" s="73"/>
      <c r="BJ59" s="118"/>
      <c r="BK59" s="116"/>
      <c r="BL59" s="117"/>
      <c r="BM59" s="73"/>
      <c r="BN59" s="73"/>
      <c r="BO59" s="111"/>
      <c r="BP59" s="210"/>
      <c r="BQ59" s="15"/>
      <c r="BS59" s="15"/>
      <c r="BU59" s="15"/>
      <c r="BV59" s="15"/>
      <c r="BX59" s="15"/>
    </row>
    <row r="60" ht="21.75" customHeight="1">
      <c r="A60" s="211" t="s">
        <v>127</v>
      </c>
      <c r="B60" s="212" t="s">
        <v>128</v>
      </c>
      <c r="C60" s="213"/>
      <c r="D60" s="213"/>
      <c r="E60" s="213"/>
      <c r="F60" s="213"/>
      <c r="G60" s="213"/>
      <c r="H60" s="213"/>
      <c r="I60" s="213"/>
      <c r="J60" s="214"/>
      <c r="K60" s="108"/>
      <c r="L60" s="73"/>
      <c r="M60" s="73"/>
      <c r="N60" s="119" t="s">
        <v>68</v>
      </c>
      <c r="O60" s="73"/>
      <c r="P60" s="73"/>
      <c r="Q60" s="73"/>
      <c r="R60" s="111"/>
      <c r="S60" s="112">
        <f t="shared" si="34"/>
        <v>110</v>
      </c>
      <c r="T60" s="113">
        <f t="shared" si="35"/>
        <v>0</v>
      </c>
      <c r="U60" s="114"/>
      <c r="V60" s="73">
        <f t="shared" si="36"/>
        <v>110</v>
      </c>
      <c r="W60" s="73">
        <f t="shared" si="37"/>
        <v>32</v>
      </c>
      <c r="X60" s="73">
        <f t="shared" si="38"/>
        <v>78</v>
      </c>
      <c r="Y60" s="73"/>
      <c r="Z60" s="73"/>
      <c r="AA60" s="111"/>
      <c r="AB60" s="116"/>
      <c r="AC60" s="117"/>
      <c r="AD60" s="73"/>
      <c r="AE60" s="73"/>
      <c r="AF60" s="118"/>
      <c r="AG60" s="116"/>
      <c r="AH60" s="117"/>
      <c r="AI60" s="73"/>
      <c r="AJ60" s="73"/>
      <c r="AK60" s="118"/>
      <c r="AL60" s="116">
        <f t="shared" si="39"/>
        <v>58</v>
      </c>
      <c r="AM60" s="117"/>
      <c r="AN60" s="73">
        <v>20</v>
      </c>
      <c r="AO60" s="73">
        <v>38</v>
      </c>
      <c r="AP60" s="118"/>
      <c r="AQ60" s="116">
        <f>SUM(AS60:AT60)</f>
        <v>52</v>
      </c>
      <c r="AR60" s="120"/>
      <c r="AS60" s="73">
        <v>12</v>
      </c>
      <c r="AT60" s="73">
        <v>40</v>
      </c>
      <c r="AU60" s="118"/>
      <c r="AV60" s="116"/>
      <c r="AW60" s="117"/>
      <c r="AX60" s="73"/>
      <c r="AY60" s="73"/>
      <c r="AZ60" s="118"/>
      <c r="BA60" s="116"/>
      <c r="BB60" s="117"/>
      <c r="BC60" s="73"/>
      <c r="BD60" s="73"/>
      <c r="BE60" s="118"/>
      <c r="BF60" s="116"/>
      <c r="BG60" s="117"/>
      <c r="BH60" s="73"/>
      <c r="BI60" s="73"/>
      <c r="BJ60" s="118"/>
      <c r="BK60" s="116"/>
      <c r="BL60" s="117"/>
      <c r="BM60" s="73"/>
      <c r="BN60" s="73"/>
      <c r="BO60" s="111"/>
      <c r="BU60" s="15"/>
      <c r="BV60" s="15"/>
      <c r="BX60" s="15"/>
    </row>
    <row r="61" ht="11.25" customHeight="1">
      <c r="A61" s="211" t="s">
        <v>129</v>
      </c>
      <c r="B61" s="189" t="s">
        <v>130</v>
      </c>
      <c r="C61" s="31"/>
      <c r="D61" s="31"/>
      <c r="E61" s="31"/>
      <c r="F61" s="31"/>
      <c r="G61" s="31"/>
      <c r="H61" s="31"/>
      <c r="I61" s="31"/>
      <c r="J61" s="190"/>
      <c r="K61" s="108"/>
      <c r="L61" s="73"/>
      <c r="M61" s="73" t="s">
        <v>71</v>
      </c>
      <c r="N61" s="73"/>
      <c r="O61" s="73"/>
      <c r="P61" s="73"/>
      <c r="Q61" s="73"/>
      <c r="R61" s="111"/>
      <c r="S61" s="112">
        <f t="shared" si="34"/>
        <v>80</v>
      </c>
      <c r="T61" s="113">
        <f t="shared" si="35"/>
        <v>0</v>
      </c>
      <c r="U61" s="114"/>
      <c r="V61" s="73">
        <f t="shared" si="36"/>
        <v>80</v>
      </c>
      <c r="W61" s="73">
        <f t="shared" si="37"/>
        <v>30</v>
      </c>
      <c r="X61" s="73">
        <f t="shared" si="38"/>
        <v>50</v>
      </c>
      <c r="Y61" s="73"/>
      <c r="Z61" s="73"/>
      <c r="AA61" s="111"/>
      <c r="AB61" s="116"/>
      <c r="AC61" s="117"/>
      <c r="AD61" s="73"/>
      <c r="AE61" s="73"/>
      <c r="AF61" s="118"/>
      <c r="AG61" s="116"/>
      <c r="AH61" s="117"/>
      <c r="AI61" s="73"/>
      <c r="AJ61" s="73"/>
      <c r="AK61" s="118"/>
      <c r="AL61" s="116">
        <f t="shared" si="39"/>
        <v>80</v>
      </c>
      <c r="AM61" s="117"/>
      <c r="AN61" s="215">
        <v>30</v>
      </c>
      <c r="AO61" s="215">
        <v>50</v>
      </c>
      <c r="AP61" s="118"/>
      <c r="AQ61" s="116"/>
      <c r="AR61" s="117"/>
      <c r="AS61" s="73"/>
      <c r="AT61" s="73"/>
      <c r="AU61" s="118"/>
      <c r="AV61" s="116"/>
      <c r="AW61" s="117"/>
      <c r="AX61" s="73"/>
      <c r="AY61" s="73"/>
      <c r="AZ61" s="118"/>
      <c r="BA61" s="116"/>
      <c r="BB61" s="117"/>
      <c r="BC61" s="73"/>
      <c r="BD61" s="73"/>
      <c r="BE61" s="118"/>
      <c r="BF61" s="116"/>
      <c r="BG61" s="117"/>
      <c r="BH61" s="73"/>
      <c r="BI61" s="73"/>
      <c r="BJ61" s="118"/>
      <c r="BK61" s="116"/>
      <c r="BL61" s="117"/>
      <c r="BM61" s="73"/>
      <c r="BN61" s="73"/>
      <c r="BO61" s="111"/>
      <c r="BU61" s="15"/>
      <c r="BV61" s="15"/>
      <c r="BX61" s="15"/>
    </row>
    <row r="62" s="216" customFormat="1" ht="12" customHeight="1">
      <c r="A62" s="217" t="s">
        <v>131</v>
      </c>
      <c r="B62" s="212" t="s">
        <v>132</v>
      </c>
      <c r="C62" s="213"/>
      <c r="D62" s="213"/>
      <c r="E62" s="213"/>
      <c r="F62" s="213"/>
      <c r="G62" s="213"/>
      <c r="H62" s="213"/>
      <c r="I62" s="213"/>
      <c r="J62" s="214"/>
      <c r="K62" s="218"/>
      <c r="L62" s="215"/>
      <c r="M62" s="73" t="s">
        <v>71</v>
      </c>
      <c r="N62" s="215"/>
      <c r="O62" s="215"/>
      <c r="P62" s="215"/>
      <c r="Q62" s="215"/>
      <c r="R62" s="219"/>
      <c r="S62" s="112">
        <f t="shared" si="34"/>
        <v>48</v>
      </c>
      <c r="T62" s="113">
        <f t="shared" si="35"/>
        <v>0</v>
      </c>
      <c r="U62" s="220"/>
      <c r="V62" s="73">
        <f t="shared" si="36"/>
        <v>48</v>
      </c>
      <c r="W62" s="73">
        <f t="shared" si="37"/>
        <v>12</v>
      </c>
      <c r="X62" s="73">
        <f t="shared" si="38"/>
        <v>36</v>
      </c>
      <c r="Y62" s="215"/>
      <c r="Z62" s="215"/>
      <c r="AA62" s="219"/>
      <c r="AB62" s="221"/>
      <c r="AC62" s="222"/>
      <c r="AD62" s="215"/>
      <c r="AE62" s="215"/>
      <c r="AF62" s="223"/>
      <c r="AG62" s="221"/>
      <c r="AH62" s="222"/>
      <c r="AI62" s="215"/>
      <c r="AJ62" s="215"/>
      <c r="AK62" s="223"/>
      <c r="AL62" s="116">
        <f t="shared" si="39"/>
        <v>48</v>
      </c>
      <c r="AM62" s="222"/>
      <c r="AN62" s="215">
        <v>12</v>
      </c>
      <c r="AO62" s="215">
        <v>36</v>
      </c>
      <c r="AP62" s="223"/>
      <c r="AQ62" s="116"/>
      <c r="AR62" s="222"/>
      <c r="AS62" s="215"/>
      <c r="AT62" s="215"/>
      <c r="AU62" s="223"/>
      <c r="AV62" s="116"/>
      <c r="AW62" s="222"/>
      <c r="AX62" s="215"/>
      <c r="AY62" s="215"/>
      <c r="AZ62" s="223"/>
      <c r="BA62" s="116"/>
      <c r="BB62" s="222"/>
      <c r="BC62" s="215"/>
      <c r="BD62" s="215"/>
      <c r="BE62" s="223"/>
      <c r="BF62" s="221"/>
      <c r="BG62" s="222"/>
      <c r="BH62" s="215"/>
      <c r="BI62" s="215"/>
      <c r="BJ62" s="223"/>
      <c r="BK62" s="221"/>
      <c r="BL62" s="222"/>
      <c r="BM62" s="215"/>
      <c r="BN62" s="215"/>
      <c r="BO62" s="219"/>
    </row>
    <row r="63" s="216" customFormat="1" ht="12" customHeight="1">
      <c r="A63" s="217" t="s">
        <v>133</v>
      </c>
      <c r="B63" s="212" t="s">
        <v>134</v>
      </c>
      <c r="C63" s="213"/>
      <c r="D63" s="213"/>
      <c r="E63" s="213"/>
      <c r="F63" s="213"/>
      <c r="G63" s="213"/>
      <c r="H63" s="213"/>
      <c r="I63" s="213"/>
      <c r="J63" s="214"/>
      <c r="K63" s="218"/>
      <c r="L63" s="215"/>
      <c r="M63" s="73" t="s">
        <v>71</v>
      </c>
      <c r="N63" s="215"/>
      <c r="O63" s="215"/>
      <c r="P63" s="215"/>
      <c r="Q63" s="215"/>
      <c r="R63" s="219"/>
      <c r="S63" s="112">
        <f t="shared" si="34"/>
        <v>60</v>
      </c>
      <c r="T63" s="113">
        <f t="shared" si="35"/>
        <v>0</v>
      </c>
      <c r="U63" s="220"/>
      <c r="V63" s="73">
        <f t="shared" si="36"/>
        <v>60</v>
      </c>
      <c r="W63" s="73">
        <f t="shared" si="37"/>
        <v>20</v>
      </c>
      <c r="X63" s="73">
        <f t="shared" si="38"/>
        <v>40</v>
      </c>
      <c r="Y63" s="215"/>
      <c r="Z63" s="215"/>
      <c r="AA63" s="219"/>
      <c r="AB63" s="221"/>
      <c r="AC63" s="222"/>
      <c r="AD63" s="215"/>
      <c r="AE63" s="215"/>
      <c r="AF63" s="223"/>
      <c r="AG63" s="221"/>
      <c r="AH63" s="222"/>
      <c r="AI63" s="215"/>
      <c r="AJ63" s="215"/>
      <c r="AK63" s="223"/>
      <c r="AL63" s="116">
        <f t="shared" si="39"/>
        <v>60</v>
      </c>
      <c r="AM63" s="222"/>
      <c r="AN63" s="215">
        <v>20</v>
      </c>
      <c r="AO63" s="215">
        <v>40</v>
      </c>
      <c r="AP63" s="223"/>
      <c r="AQ63" s="116"/>
      <c r="AR63" s="222"/>
      <c r="AS63" s="215"/>
      <c r="AT63" s="215"/>
      <c r="AU63" s="223"/>
      <c r="AV63" s="116"/>
      <c r="AW63" s="222"/>
      <c r="AX63" s="215"/>
      <c r="AY63" s="215"/>
      <c r="AZ63" s="223"/>
      <c r="BA63" s="116"/>
      <c r="BB63" s="222"/>
      <c r="BC63" s="215"/>
      <c r="BD63" s="215"/>
      <c r="BE63" s="223"/>
      <c r="BF63" s="221"/>
      <c r="BG63" s="222"/>
      <c r="BH63" s="215"/>
      <c r="BI63" s="215"/>
      <c r="BJ63" s="223"/>
      <c r="BK63" s="221"/>
      <c r="BL63" s="222"/>
      <c r="BM63" s="215"/>
      <c r="BN63" s="215"/>
      <c r="BO63" s="219"/>
    </row>
    <row r="64" ht="11.25" customHeight="1">
      <c r="A64" s="211" t="s">
        <v>135</v>
      </c>
      <c r="B64" s="224" t="s">
        <v>136</v>
      </c>
      <c r="C64" s="225"/>
      <c r="D64" s="225"/>
      <c r="E64" s="225"/>
      <c r="F64" s="225"/>
      <c r="G64" s="225"/>
      <c r="H64" s="225"/>
      <c r="I64" s="225"/>
      <c r="J64" s="226"/>
      <c r="K64" s="108"/>
      <c r="L64" s="73"/>
      <c r="M64" s="73"/>
      <c r="N64" s="73" t="s">
        <v>71</v>
      </c>
      <c r="O64" s="73"/>
      <c r="P64" s="73"/>
      <c r="Q64" s="73"/>
      <c r="R64" s="111"/>
      <c r="S64" s="112">
        <f t="shared" si="34"/>
        <v>60</v>
      </c>
      <c r="T64" s="113">
        <f t="shared" si="35"/>
        <v>0</v>
      </c>
      <c r="U64" s="114"/>
      <c r="V64" s="73">
        <f t="shared" si="36"/>
        <v>60</v>
      </c>
      <c r="W64" s="73">
        <f t="shared" si="37"/>
        <v>24</v>
      </c>
      <c r="X64" s="73">
        <f t="shared" si="38"/>
        <v>36</v>
      </c>
      <c r="Y64" s="73"/>
      <c r="Z64" s="73"/>
      <c r="AA64" s="111"/>
      <c r="AB64" s="116"/>
      <c r="AC64" s="117"/>
      <c r="AD64" s="73"/>
      <c r="AE64" s="73"/>
      <c r="AF64" s="118"/>
      <c r="AG64" s="116"/>
      <c r="AH64" s="117"/>
      <c r="AI64" s="73"/>
      <c r="AJ64" s="73"/>
      <c r="AK64" s="118"/>
      <c r="AL64" s="116">
        <f t="shared" si="39"/>
        <v>30</v>
      </c>
      <c r="AM64" s="117"/>
      <c r="AN64" s="73">
        <v>12</v>
      </c>
      <c r="AO64" s="73">
        <v>18</v>
      </c>
      <c r="AP64" s="118"/>
      <c r="AQ64" s="116">
        <f t="shared" ref="AQ64:AQ68" si="40">SUM(AS64:AT64)</f>
        <v>30</v>
      </c>
      <c r="AR64" s="117"/>
      <c r="AS64" s="73">
        <v>12</v>
      </c>
      <c r="AT64" s="73">
        <v>18</v>
      </c>
      <c r="AU64" s="118"/>
      <c r="AV64" s="116"/>
      <c r="AW64" s="117"/>
      <c r="AX64" s="73"/>
      <c r="AY64" s="73"/>
      <c r="AZ64" s="118"/>
      <c r="BA64" s="116"/>
      <c r="BB64" s="117"/>
      <c r="BC64" s="73"/>
      <c r="BD64" s="73"/>
      <c r="BE64" s="118"/>
      <c r="BF64" s="116"/>
      <c r="BG64" s="117"/>
      <c r="BH64" s="73"/>
      <c r="BI64" s="73"/>
      <c r="BJ64" s="118"/>
      <c r="BK64" s="116"/>
      <c r="BL64" s="117"/>
      <c r="BM64" s="73"/>
      <c r="BN64" s="73"/>
      <c r="BO64" s="111"/>
    </row>
    <row r="65" ht="11.25" customHeight="1">
      <c r="A65" s="211" t="s">
        <v>137</v>
      </c>
      <c r="B65" s="224" t="s">
        <v>138</v>
      </c>
      <c r="C65" s="225"/>
      <c r="D65" s="225"/>
      <c r="E65" s="225"/>
      <c r="F65" s="225"/>
      <c r="G65" s="225"/>
      <c r="H65" s="225"/>
      <c r="I65" s="225"/>
      <c r="J65" s="226"/>
      <c r="K65" s="108"/>
      <c r="L65" s="73"/>
      <c r="M65" s="73"/>
      <c r="N65" s="73" t="s">
        <v>71</v>
      </c>
      <c r="O65" s="73"/>
      <c r="P65" s="73"/>
      <c r="Q65" s="73"/>
      <c r="R65" s="111"/>
      <c r="S65" s="112">
        <f t="shared" si="34"/>
        <v>48</v>
      </c>
      <c r="T65" s="113">
        <f t="shared" si="35"/>
        <v>0</v>
      </c>
      <c r="U65" s="114"/>
      <c r="V65" s="73">
        <f t="shared" si="36"/>
        <v>48</v>
      </c>
      <c r="W65" s="73">
        <f t="shared" si="37"/>
        <v>12</v>
      </c>
      <c r="X65" s="73">
        <f t="shared" si="38"/>
        <v>36</v>
      </c>
      <c r="Y65" s="73"/>
      <c r="Z65" s="73"/>
      <c r="AA65" s="111"/>
      <c r="AB65" s="116"/>
      <c r="AC65" s="117"/>
      <c r="AD65" s="73"/>
      <c r="AE65" s="73"/>
      <c r="AF65" s="118"/>
      <c r="AG65" s="116"/>
      <c r="AH65" s="117"/>
      <c r="AI65" s="73"/>
      <c r="AJ65" s="73"/>
      <c r="AK65" s="118"/>
      <c r="AL65" s="116"/>
      <c r="AM65" s="117"/>
      <c r="AN65" s="73"/>
      <c r="AO65" s="73"/>
      <c r="AP65" s="118"/>
      <c r="AQ65" s="116">
        <f t="shared" si="40"/>
        <v>48</v>
      </c>
      <c r="AR65" s="117"/>
      <c r="AS65" s="73">
        <v>12</v>
      </c>
      <c r="AT65" s="73">
        <v>36</v>
      </c>
      <c r="AU65" s="118"/>
      <c r="AV65" s="116"/>
      <c r="AW65" s="117"/>
      <c r="AX65" s="73"/>
      <c r="AY65" s="73"/>
      <c r="AZ65" s="118"/>
      <c r="BA65" s="116"/>
      <c r="BB65" s="117"/>
      <c r="BC65" s="73"/>
      <c r="BD65" s="73"/>
      <c r="BE65" s="118"/>
      <c r="BF65" s="116"/>
      <c r="BG65" s="117"/>
      <c r="BH65" s="73"/>
      <c r="BI65" s="73"/>
      <c r="BJ65" s="118"/>
      <c r="BK65" s="116"/>
      <c r="BL65" s="117"/>
      <c r="BM65" s="73"/>
      <c r="BN65" s="73"/>
      <c r="BO65" s="111"/>
    </row>
    <row r="66" ht="11.25" customHeight="1">
      <c r="A66" s="211" t="s">
        <v>139</v>
      </c>
      <c r="B66" s="224" t="s">
        <v>140</v>
      </c>
      <c r="C66" s="225"/>
      <c r="D66" s="225"/>
      <c r="E66" s="225"/>
      <c r="F66" s="225"/>
      <c r="G66" s="225"/>
      <c r="H66" s="225"/>
      <c r="I66" s="225"/>
      <c r="J66" s="226"/>
      <c r="K66" s="108"/>
      <c r="L66" s="73"/>
      <c r="M66" s="73"/>
      <c r="N66" s="73"/>
      <c r="O66" s="73"/>
      <c r="P66" s="119" t="s">
        <v>68</v>
      </c>
      <c r="Q66" s="73"/>
      <c r="R66" s="111"/>
      <c r="S66" s="112">
        <f t="shared" si="34"/>
        <v>68</v>
      </c>
      <c r="T66" s="113">
        <f t="shared" si="35"/>
        <v>0</v>
      </c>
      <c r="U66" s="114"/>
      <c r="V66" s="73">
        <f t="shared" si="36"/>
        <v>68</v>
      </c>
      <c r="W66" s="73">
        <f t="shared" si="37"/>
        <v>24</v>
      </c>
      <c r="X66" s="73">
        <f t="shared" si="38"/>
        <v>44</v>
      </c>
      <c r="Y66" s="73"/>
      <c r="Z66" s="73"/>
      <c r="AA66" s="111"/>
      <c r="AB66" s="116"/>
      <c r="AC66" s="117"/>
      <c r="AD66" s="73"/>
      <c r="AE66" s="73"/>
      <c r="AF66" s="118"/>
      <c r="AG66" s="116"/>
      <c r="AH66" s="117"/>
      <c r="AI66" s="73"/>
      <c r="AJ66" s="73"/>
      <c r="AK66" s="118"/>
      <c r="AL66" s="116"/>
      <c r="AM66" s="117"/>
      <c r="AN66" s="73"/>
      <c r="AO66" s="73"/>
      <c r="AP66" s="118"/>
      <c r="AQ66" s="116"/>
      <c r="AR66" s="117"/>
      <c r="AS66" s="73"/>
      <c r="AT66" s="73"/>
      <c r="AU66" s="118"/>
      <c r="AV66" s="116">
        <f t="shared" ref="AV66:AV67" si="41">SUM(AX66:AY66)</f>
        <v>30</v>
      </c>
      <c r="AW66" s="117"/>
      <c r="AX66" s="73">
        <v>12</v>
      </c>
      <c r="AY66" s="73">
        <v>18</v>
      </c>
      <c r="AZ66" s="118"/>
      <c r="BA66" s="116">
        <f>SUM(BC66:BD66)</f>
        <v>38</v>
      </c>
      <c r="BB66" s="120"/>
      <c r="BC66" s="73">
        <v>12</v>
      </c>
      <c r="BD66" s="73">
        <v>26</v>
      </c>
      <c r="BE66" s="118"/>
      <c r="BF66" s="116"/>
      <c r="BG66" s="117"/>
      <c r="BH66" s="73"/>
      <c r="BI66" s="73"/>
      <c r="BJ66" s="118"/>
      <c r="BK66" s="116"/>
      <c r="BL66" s="117"/>
      <c r="BM66" s="73"/>
      <c r="BN66" s="73"/>
      <c r="BO66" s="111"/>
    </row>
    <row r="67" ht="11.25" customHeight="1">
      <c r="A67" s="211" t="s">
        <v>141</v>
      </c>
      <c r="B67" s="224" t="s">
        <v>142</v>
      </c>
      <c r="C67" s="225"/>
      <c r="D67" s="225"/>
      <c r="E67" s="225"/>
      <c r="F67" s="225"/>
      <c r="G67" s="225"/>
      <c r="H67" s="225"/>
      <c r="I67" s="225"/>
      <c r="J67" s="226"/>
      <c r="K67" s="108"/>
      <c r="L67" s="73"/>
      <c r="M67" s="73"/>
      <c r="N67" s="73"/>
      <c r="O67" s="73" t="s">
        <v>71</v>
      </c>
      <c r="P67" s="73"/>
      <c r="Q67" s="73"/>
      <c r="R67" s="111"/>
      <c r="S67" s="112">
        <f t="shared" si="34"/>
        <v>48</v>
      </c>
      <c r="T67" s="113">
        <f t="shared" si="35"/>
        <v>0</v>
      </c>
      <c r="U67" s="114"/>
      <c r="V67" s="73">
        <f t="shared" si="36"/>
        <v>48</v>
      </c>
      <c r="W67" s="73">
        <f t="shared" si="37"/>
        <v>12</v>
      </c>
      <c r="X67" s="73">
        <f t="shared" si="38"/>
        <v>36</v>
      </c>
      <c r="Y67" s="73"/>
      <c r="Z67" s="73"/>
      <c r="AA67" s="111"/>
      <c r="AB67" s="116"/>
      <c r="AC67" s="117"/>
      <c r="AD67" s="73"/>
      <c r="AE67" s="73"/>
      <c r="AF67" s="118"/>
      <c r="AG67" s="116"/>
      <c r="AH67" s="117"/>
      <c r="AI67" s="73"/>
      <c r="AJ67" s="73"/>
      <c r="AK67" s="118"/>
      <c r="AL67" s="116"/>
      <c r="AM67" s="117"/>
      <c r="AN67" s="73"/>
      <c r="AO67" s="73"/>
      <c r="AP67" s="118"/>
      <c r="AQ67" s="116"/>
      <c r="AR67" s="117"/>
      <c r="AS67" s="73"/>
      <c r="AT67" s="73"/>
      <c r="AU67" s="118"/>
      <c r="AV67" s="116">
        <f t="shared" si="41"/>
        <v>48</v>
      </c>
      <c r="AW67" s="117"/>
      <c r="AX67" s="73">
        <v>12</v>
      </c>
      <c r="AY67" s="73">
        <v>36</v>
      </c>
      <c r="AZ67" s="118"/>
      <c r="BA67" s="116"/>
      <c r="BB67" s="117"/>
      <c r="BC67" s="73"/>
      <c r="BD67" s="73"/>
      <c r="BE67" s="118"/>
      <c r="BF67" s="116"/>
      <c r="BG67" s="117"/>
      <c r="BH67" s="73"/>
      <c r="BI67" s="73"/>
      <c r="BJ67" s="118"/>
      <c r="BK67" s="116"/>
      <c r="BL67" s="117"/>
      <c r="BM67" s="73"/>
      <c r="BN67" s="73"/>
      <c r="BO67" s="111"/>
    </row>
    <row r="68" ht="12.75" customHeight="1">
      <c r="A68" s="227" t="s">
        <v>143</v>
      </c>
      <c r="B68" s="193" t="s">
        <v>144</v>
      </c>
      <c r="C68" s="194"/>
      <c r="D68" s="194"/>
      <c r="E68" s="194"/>
      <c r="F68" s="194"/>
      <c r="G68" s="194"/>
      <c r="H68" s="194"/>
      <c r="I68" s="194"/>
      <c r="J68" s="195"/>
      <c r="K68" s="121"/>
      <c r="L68" s="125"/>
      <c r="M68" s="125"/>
      <c r="N68" s="124" t="s">
        <v>68</v>
      </c>
      <c r="O68" s="125"/>
      <c r="P68" s="125"/>
      <c r="Q68" s="125"/>
      <c r="R68" s="126"/>
      <c r="S68" s="127">
        <f t="shared" si="34"/>
        <v>54</v>
      </c>
      <c r="T68" s="128">
        <f t="shared" si="35"/>
        <v>0</v>
      </c>
      <c r="U68" s="129"/>
      <c r="V68" s="125">
        <f t="shared" si="36"/>
        <v>54</v>
      </c>
      <c r="W68" s="125">
        <f t="shared" si="37"/>
        <v>18</v>
      </c>
      <c r="X68" s="125">
        <f t="shared" si="38"/>
        <v>36</v>
      </c>
      <c r="Y68" s="125"/>
      <c r="Z68" s="125"/>
      <c r="AA68" s="126"/>
      <c r="AB68" s="131"/>
      <c r="AC68" s="132"/>
      <c r="AD68" s="125"/>
      <c r="AE68" s="125"/>
      <c r="AF68" s="133"/>
      <c r="AG68" s="131"/>
      <c r="AH68" s="132"/>
      <c r="AI68" s="125"/>
      <c r="AJ68" s="125"/>
      <c r="AK68" s="133"/>
      <c r="AL68" s="131">
        <f t="shared" si="39"/>
        <v>0</v>
      </c>
      <c r="AM68" s="132"/>
      <c r="AN68" s="125"/>
      <c r="AO68" s="125"/>
      <c r="AP68" s="133"/>
      <c r="AQ68" s="131">
        <f t="shared" si="40"/>
        <v>54</v>
      </c>
      <c r="AR68" s="134"/>
      <c r="AS68" s="125">
        <v>18</v>
      </c>
      <c r="AT68" s="125">
        <v>36</v>
      </c>
      <c r="AU68" s="133"/>
      <c r="AV68" s="131"/>
      <c r="AW68" s="132"/>
      <c r="AX68" s="125"/>
      <c r="AY68" s="125"/>
      <c r="AZ68" s="133"/>
      <c r="BA68" s="131"/>
      <c r="BB68" s="132"/>
      <c r="BC68" s="125"/>
      <c r="BD68" s="125"/>
      <c r="BE68" s="133"/>
      <c r="BF68" s="131"/>
      <c r="BG68" s="132"/>
      <c r="BH68" s="125"/>
      <c r="BI68" s="125"/>
      <c r="BJ68" s="133"/>
      <c r="BK68" s="131"/>
      <c r="BL68" s="132"/>
      <c r="BM68" s="125"/>
      <c r="BN68" s="125"/>
      <c r="BO68" s="126"/>
      <c r="BP68" s="210"/>
      <c r="BQ68" s="15"/>
      <c r="BS68" s="15"/>
      <c r="BU68" s="15"/>
      <c r="BV68" s="15"/>
      <c r="BX68" s="15"/>
    </row>
    <row r="69" ht="12.75" customHeight="1">
      <c r="A69" s="162"/>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5"/>
      <c r="BP69" s="228"/>
      <c r="BQ69" s="228"/>
      <c r="BS69" s="228"/>
      <c r="BU69" s="228"/>
      <c r="BV69" s="228"/>
      <c r="BX69" s="228"/>
    </row>
    <row r="70" s="81" customFormat="1" ht="15.75" customHeight="1">
      <c r="A70" s="229" t="s">
        <v>145</v>
      </c>
      <c r="B70" s="230" t="s">
        <v>146</v>
      </c>
      <c r="C70" s="230"/>
      <c r="D70" s="230"/>
      <c r="E70" s="230"/>
      <c r="F70" s="230"/>
      <c r="G70" s="230"/>
      <c r="H70" s="230"/>
      <c r="I70" s="230"/>
      <c r="J70" s="230"/>
      <c r="K70" s="231"/>
      <c r="L70" s="231"/>
      <c r="M70" s="231"/>
      <c r="N70" s="231"/>
      <c r="O70" s="231"/>
      <c r="P70" s="231"/>
      <c r="Q70" s="231"/>
      <c r="R70" s="232"/>
      <c r="S70" s="79">
        <f>SUM(S73,S81,S90)</f>
        <v>2708</v>
      </c>
      <c r="T70" s="233">
        <f>SUM(T73,T81,T90)</f>
        <v>0</v>
      </c>
      <c r="U70" s="234"/>
      <c r="V70" s="234">
        <f>SUM(V73,V81,V90)</f>
        <v>2708</v>
      </c>
      <c r="W70" s="234">
        <f>SUM(W73,W81,W90)</f>
        <v>916</v>
      </c>
      <c r="X70" s="234">
        <f>SUM(X73,X81,X90)</f>
        <v>532</v>
      </c>
      <c r="Y70" s="234">
        <f>SUM(Y73,Y81,Y90)</f>
        <v>0</v>
      </c>
      <c r="Z70" s="234">
        <f>SUM(Z73,Z81,Z90)</f>
        <v>0</v>
      </c>
      <c r="AA70" s="234">
        <f>SUM(AA73,AA81,AA90)</f>
        <v>1260</v>
      </c>
      <c r="AB70" s="234"/>
      <c r="AC70" s="234"/>
      <c r="AD70" s="234"/>
      <c r="AE70" s="234"/>
      <c r="AF70" s="234"/>
      <c r="AG70" s="234"/>
      <c r="AH70" s="234"/>
      <c r="AI70" s="234"/>
      <c r="AJ70" s="234"/>
      <c r="AK70" s="234"/>
      <c r="AL70" s="234"/>
      <c r="AM70" s="234"/>
      <c r="AN70" s="234"/>
      <c r="AO70" s="234"/>
      <c r="AP70" s="235"/>
      <c r="AQ70" s="79">
        <f>SUM(AQ73,AQ81,AQ90)</f>
        <v>320</v>
      </c>
      <c r="AR70" s="233"/>
      <c r="AS70" s="234">
        <f>SUM(AS73,AS81,AS90)</f>
        <v>0</v>
      </c>
      <c r="AT70" s="234">
        <f>SUM(AT73,AT81,AT90)</f>
        <v>0</v>
      </c>
      <c r="AU70" s="235"/>
      <c r="AV70" s="79">
        <f>SUM(AV73,AV81,AV90)</f>
        <v>484</v>
      </c>
      <c r="AW70" s="233"/>
      <c r="AX70" s="234">
        <f>SUM(AX73,AX81,AX90)</f>
        <v>0</v>
      </c>
      <c r="AY70" s="234">
        <f>SUM(AY73,AY81,AY90)</f>
        <v>0</v>
      </c>
      <c r="AZ70" s="235"/>
      <c r="BA70" s="79">
        <f>SUM(BA73,BA81,BA90)</f>
        <v>766</v>
      </c>
      <c r="BB70" s="233">
        <f>SUM(BB73,BB81,BB90)</f>
        <v>0</v>
      </c>
      <c r="BC70" s="234">
        <f>SUM(BC73,BC81,BC90)</f>
        <v>0</v>
      </c>
      <c r="BD70" s="234">
        <f>SUM(BD73,BD81,BD90)</f>
        <v>0</v>
      </c>
      <c r="BE70" s="235"/>
      <c r="BF70" s="79">
        <f>SUM(BF73,BF81,BF90)</f>
        <v>570</v>
      </c>
      <c r="BG70" s="233"/>
      <c r="BH70" s="234">
        <f>SUM(BH73,BH81,BH90)</f>
        <v>0</v>
      </c>
      <c r="BI70" s="234">
        <f>SUM(BI73,BI81,BI90)</f>
        <v>0</v>
      </c>
      <c r="BJ70" s="235"/>
      <c r="BK70" s="79">
        <f>SUM(BK73,BK81,BK90)</f>
        <v>568</v>
      </c>
      <c r="BL70" s="233">
        <f>SUM(BL73,BL81,BL90)</f>
        <v>0</v>
      </c>
      <c r="BM70" s="234">
        <f>SUM(BM73,BM81,BM90)</f>
        <v>0</v>
      </c>
      <c r="BN70" s="234">
        <f>SUM(BN73,BN81,BN90)</f>
        <v>0</v>
      </c>
      <c r="BO70" s="234"/>
    </row>
    <row r="71" s="184" customFormat="1" ht="10.5" customHeight="1">
      <c r="A71" s="236"/>
      <c r="B71" s="237" t="s">
        <v>20</v>
      </c>
      <c r="C71" s="237"/>
      <c r="D71" s="237"/>
      <c r="E71" s="237"/>
      <c r="F71" s="237"/>
      <c r="G71" s="237"/>
      <c r="H71" s="237"/>
      <c r="I71" s="237"/>
      <c r="J71" s="237"/>
      <c r="K71" s="238"/>
      <c r="L71" s="238"/>
      <c r="M71" s="238"/>
      <c r="N71" s="238"/>
      <c r="O71" s="238"/>
      <c r="P71" s="238"/>
      <c r="Q71" s="238"/>
      <c r="R71" s="238"/>
      <c r="S71" s="48"/>
      <c r="T71" s="239"/>
      <c r="U71" s="239"/>
      <c r="V71" s="115"/>
      <c r="W71" s="115"/>
      <c r="X71" s="115"/>
      <c r="Y71" s="115"/>
      <c r="Z71" s="115"/>
      <c r="AA71" s="115"/>
      <c r="AB71" s="115"/>
      <c r="AC71" s="115"/>
      <c r="AD71" s="115"/>
      <c r="AE71" s="115"/>
      <c r="AF71" s="115"/>
      <c r="AG71" s="115"/>
      <c r="AH71" s="115"/>
      <c r="AI71" s="115"/>
      <c r="AJ71" s="115"/>
      <c r="AK71" s="115"/>
      <c r="AL71" s="115"/>
      <c r="AM71" s="115"/>
      <c r="AN71" s="115"/>
      <c r="AO71" s="115"/>
      <c r="AP71" s="115"/>
      <c r="AQ71" s="48"/>
      <c r="AR71" s="115"/>
      <c r="AS71" s="115"/>
      <c r="AT71" s="115"/>
      <c r="AU71" s="115"/>
      <c r="AV71" s="48"/>
      <c r="AW71" s="115"/>
      <c r="AX71" s="115"/>
      <c r="AY71" s="115"/>
      <c r="AZ71" s="115"/>
      <c r="BA71" s="48"/>
      <c r="BB71" s="115"/>
      <c r="BC71" s="115"/>
      <c r="BD71" s="115"/>
      <c r="BE71" s="115"/>
      <c r="BF71" s="48"/>
      <c r="BG71" s="115"/>
      <c r="BH71" s="115"/>
      <c r="BI71" s="115"/>
      <c r="BJ71" s="115"/>
      <c r="BK71" s="48"/>
      <c r="BL71" s="115"/>
      <c r="BM71" s="115"/>
      <c r="BN71" s="115"/>
      <c r="BO71" s="240"/>
    </row>
    <row r="72" s="81" customFormat="1" ht="11.25" customHeight="1">
      <c r="A72" s="241" t="s">
        <v>147</v>
      </c>
      <c r="B72" s="242" t="s">
        <v>148</v>
      </c>
      <c r="C72" s="242"/>
      <c r="D72" s="242"/>
      <c r="E72" s="242"/>
      <c r="F72" s="242"/>
      <c r="G72" s="242"/>
      <c r="H72" s="242"/>
      <c r="I72" s="242"/>
      <c r="J72" s="242"/>
      <c r="K72" s="243"/>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5"/>
      <c r="BP72" s="246"/>
      <c r="BQ72" s="81"/>
      <c r="BR72" s="81"/>
    </row>
    <row r="73" s="81" customFormat="1" ht="30.75" customHeight="1">
      <c r="A73" s="247" t="s">
        <v>149</v>
      </c>
      <c r="B73" s="248" t="s">
        <v>150</v>
      </c>
      <c r="C73" s="249"/>
      <c r="D73" s="249"/>
      <c r="E73" s="249"/>
      <c r="F73" s="249"/>
      <c r="G73" s="249"/>
      <c r="H73" s="249"/>
      <c r="I73" s="249"/>
      <c r="J73" s="249"/>
      <c r="K73" s="250"/>
      <c r="L73" s="250"/>
      <c r="M73" s="250"/>
      <c r="N73" s="250"/>
      <c r="O73" s="250"/>
      <c r="P73" s="251"/>
      <c r="Q73" s="250"/>
      <c r="R73" s="250"/>
      <c r="S73" s="252">
        <f>SUM(S75:S80)</f>
        <v>948</v>
      </c>
      <c r="T73" s="252">
        <f>SUM(T74,T75:T80)</f>
        <v>0</v>
      </c>
      <c r="U73" s="252"/>
      <c r="V73" s="252">
        <f>SUM(V74,V75:V80)</f>
        <v>948</v>
      </c>
      <c r="W73" s="252">
        <f>SUM(W74,W75:W80)</f>
        <v>280</v>
      </c>
      <c r="X73" s="252">
        <f>SUM(X74,X75:X80)</f>
        <v>164</v>
      </c>
      <c r="Y73" s="252"/>
      <c r="Z73" s="252"/>
      <c r="AA73" s="252">
        <f>SUM(AA74,AA75:AA80)</f>
        <v>504</v>
      </c>
      <c r="AB73" s="253"/>
      <c r="AC73" s="254"/>
      <c r="AD73" s="254"/>
      <c r="AE73" s="254"/>
      <c r="AF73" s="254"/>
      <c r="AG73" s="253"/>
      <c r="AH73" s="254"/>
      <c r="AI73" s="254"/>
      <c r="AJ73" s="254"/>
      <c r="AK73" s="254"/>
      <c r="AL73" s="253"/>
      <c r="AM73" s="254"/>
      <c r="AN73" s="254"/>
      <c r="AO73" s="254"/>
      <c r="AP73" s="254"/>
      <c r="AQ73" s="253">
        <f>SUM(AQ75:AQ80)</f>
        <v>320</v>
      </c>
      <c r="AR73" s="254"/>
      <c r="AS73" s="254"/>
      <c r="AT73" s="254"/>
      <c r="AU73" s="254"/>
      <c r="AV73" s="253">
        <f>SUM(AV75:AV80)</f>
        <v>484</v>
      </c>
      <c r="AW73" s="254"/>
      <c r="AX73" s="254"/>
      <c r="AY73" s="254"/>
      <c r="AZ73" s="254"/>
      <c r="BA73" s="253">
        <f>SUM(BA75:BA80)</f>
        <v>144</v>
      </c>
      <c r="BB73" s="254"/>
      <c r="BC73" s="254"/>
      <c r="BD73" s="254"/>
      <c r="BE73" s="254"/>
      <c r="BF73" s="253">
        <f>SUM(BF75:BF80)</f>
        <v>0</v>
      </c>
      <c r="BG73" s="254"/>
      <c r="BH73" s="254"/>
      <c r="BI73" s="254"/>
      <c r="BJ73" s="254"/>
      <c r="BK73" s="253">
        <f>SUM(BK75:BK80)</f>
        <v>0</v>
      </c>
      <c r="BL73" s="254"/>
      <c r="BM73" s="254"/>
      <c r="BN73" s="254"/>
      <c r="BO73" s="255"/>
      <c r="BW73" s="81"/>
      <c r="BX73" s="81"/>
      <c r="BY73" s="81"/>
      <c r="BZ73" s="81"/>
      <c r="CA73" s="81"/>
      <c r="CB73" s="81"/>
    </row>
    <row r="74" s="81" customFormat="1" ht="14.25">
      <c r="A74" s="256"/>
      <c r="B74" s="257" t="s">
        <v>151</v>
      </c>
      <c r="C74" s="257"/>
      <c r="D74" s="257"/>
      <c r="E74" s="257"/>
      <c r="F74" s="257"/>
      <c r="G74" s="257"/>
      <c r="H74" s="257"/>
      <c r="I74" s="257"/>
      <c r="J74" s="258"/>
      <c r="K74" s="247"/>
      <c r="L74" s="254"/>
      <c r="M74" s="254"/>
      <c r="N74" s="254"/>
      <c r="O74" s="254"/>
      <c r="P74" s="259" t="s">
        <v>68</v>
      </c>
      <c r="Q74" s="259"/>
      <c r="R74" s="255"/>
      <c r="S74" s="260">
        <f>SUM(AR74,AW74,BB74,BG74,BL74)</f>
        <v>0</v>
      </c>
      <c r="T74" s="261"/>
      <c r="U74" s="261"/>
      <c r="V74" s="262"/>
      <c r="W74" s="262"/>
      <c r="X74" s="262"/>
      <c r="Y74" s="262"/>
      <c r="Z74" s="262"/>
      <c r="AA74" s="262"/>
      <c r="AB74" s="263"/>
      <c r="AC74" s="264"/>
      <c r="AD74" s="264"/>
      <c r="AE74" s="264"/>
      <c r="AF74" s="264"/>
      <c r="AG74" s="263"/>
      <c r="AH74" s="264"/>
      <c r="AI74" s="264"/>
      <c r="AJ74" s="264"/>
      <c r="AK74" s="264"/>
      <c r="AL74" s="263"/>
      <c r="AM74" s="264"/>
      <c r="AN74" s="264"/>
      <c r="AO74" s="264"/>
      <c r="AP74" s="264"/>
      <c r="AQ74" s="263"/>
      <c r="AR74" s="264">
        <f>SUM(AR75:AR80)</f>
        <v>0</v>
      </c>
      <c r="AS74" s="264"/>
      <c r="AT74" s="264"/>
      <c r="AU74" s="264"/>
      <c r="AV74" s="263"/>
      <c r="AW74" s="264">
        <f>SUM(AW75:AW80)</f>
        <v>0</v>
      </c>
      <c r="AX74" s="264"/>
      <c r="AY74" s="264"/>
      <c r="AZ74" s="264"/>
      <c r="BA74" s="263"/>
      <c r="BB74" s="264">
        <f>SUM(BB75:BB80)</f>
        <v>0</v>
      </c>
      <c r="BC74" s="264"/>
      <c r="BD74" s="264"/>
      <c r="BE74" s="264"/>
      <c r="BF74" s="263"/>
      <c r="BG74" s="265">
        <f>SUM(BG75:BG80)</f>
        <v>0</v>
      </c>
      <c r="BH74" s="264"/>
      <c r="BI74" s="264"/>
      <c r="BJ74" s="264"/>
      <c r="BK74" s="266"/>
      <c r="BL74" s="264">
        <f>SUM(BL75:BL80)</f>
        <v>0</v>
      </c>
      <c r="BM74" s="264"/>
      <c r="BN74" s="264"/>
      <c r="BO74" s="267"/>
    </row>
    <row r="75" ht="21.75" customHeight="1">
      <c r="A75" s="268" t="s">
        <v>152</v>
      </c>
      <c r="B75" s="269" t="s">
        <v>153</v>
      </c>
      <c r="C75" s="270"/>
      <c r="D75" s="270"/>
      <c r="E75" s="270"/>
      <c r="F75" s="270"/>
      <c r="G75" s="270"/>
      <c r="H75" s="270"/>
      <c r="I75" s="270"/>
      <c r="J75" s="271"/>
      <c r="K75" s="272"/>
      <c r="L75" s="273"/>
      <c r="M75" s="273"/>
      <c r="N75" s="273" t="s">
        <v>71</v>
      </c>
      <c r="O75" s="273"/>
      <c r="P75" s="274"/>
      <c r="Q75" s="273"/>
      <c r="R75" s="275"/>
      <c r="S75" s="276">
        <f t="shared" ref="S75:S78" si="42">SUM(V75,T75)</f>
        <v>36</v>
      </c>
      <c r="T75" s="277">
        <f t="shared" ref="T75:T80" si="43">SUM(AC75,AH75,AM75,AR75,AW75,BB75,BG75,BL75)</f>
        <v>0</v>
      </c>
      <c r="U75" s="278"/>
      <c r="V75" s="273">
        <f t="shared" ref="V75:V78" si="44">SUM(W75:X75)</f>
        <v>36</v>
      </c>
      <c r="W75" s="273">
        <f t="shared" ref="W75:W78" si="45">SUM(AD75,AI75,AN75,AS75,AX75,BC75,BH75,BM75)</f>
        <v>24</v>
      </c>
      <c r="X75" s="273">
        <f>SUM(AE75,AJ75,AO75,AT75,AY75,BD75,BI75,BN75)</f>
        <v>12</v>
      </c>
      <c r="Y75" s="273"/>
      <c r="Z75" s="273"/>
      <c r="AA75" s="279"/>
      <c r="AB75" s="280"/>
      <c r="AC75" s="281"/>
      <c r="AD75" s="273"/>
      <c r="AE75" s="273"/>
      <c r="AF75" s="275"/>
      <c r="AG75" s="155"/>
      <c r="AH75" s="281"/>
      <c r="AI75" s="273"/>
      <c r="AJ75" s="273"/>
      <c r="AK75" s="275"/>
      <c r="AL75" s="155"/>
      <c r="AM75" s="281"/>
      <c r="AN75" s="273"/>
      <c r="AO75" s="273"/>
      <c r="AP75" s="275"/>
      <c r="AQ75" s="155">
        <f t="shared" ref="AQ75:AQ80" si="46">SUM(AS75:AT75)</f>
        <v>36</v>
      </c>
      <c r="AR75" s="281"/>
      <c r="AS75" s="273">
        <v>24</v>
      </c>
      <c r="AT75" s="273">
        <v>12</v>
      </c>
      <c r="AU75" s="275"/>
      <c r="AV75" s="155">
        <f t="shared" ref="AV75:AV80" si="47">SUM(AX75:AY75)</f>
        <v>0</v>
      </c>
      <c r="AW75" s="281"/>
      <c r="AX75" s="273"/>
      <c r="AY75" s="273"/>
      <c r="AZ75" s="275"/>
      <c r="BA75" s="155">
        <f t="shared" ref="BA75:BA80" si="48">SUM(BC75:BD75)</f>
        <v>0</v>
      </c>
      <c r="BB75" s="281"/>
      <c r="BC75" s="273"/>
      <c r="BD75" s="273"/>
      <c r="BE75" s="275"/>
      <c r="BF75" s="155">
        <f t="shared" ref="BF75:BF80" si="49">SUM(BH75:BI75)</f>
        <v>0</v>
      </c>
      <c r="BG75" s="281"/>
      <c r="BH75" s="273"/>
      <c r="BI75" s="273"/>
      <c r="BJ75" s="275"/>
      <c r="BK75" s="155"/>
      <c r="BL75" s="281"/>
      <c r="BM75" s="273"/>
      <c r="BN75" s="273"/>
      <c r="BO75" s="279"/>
    </row>
    <row r="76" ht="20.25" customHeight="1">
      <c r="A76" s="282" t="s">
        <v>154</v>
      </c>
      <c r="B76" s="283" t="s">
        <v>155</v>
      </c>
      <c r="C76" s="284"/>
      <c r="D76" s="284"/>
      <c r="E76" s="284"/>
      <c r="F76" s="284"/>
      <c r="G76" s="284"/>
      <c r="H76" s="284"/>
      <c r="I76" s="284"/>
      <c r="J76" s="285"/>
      <c r="K76" s="286"/>
      <c r="L76" s="16"/>
      <c r="M76" s="16"/>
      <c r="N76" s="16"/>
      <c r="O76" s="16"/>
      <c r="P76" s="15"/>
      <c r="Q76" s="15" t="s">
        <v>71</v>
      </c>
      <c r="R76" s="287"/>
      <c r="S76" s="288">
        <f t="shared" si="42"/>
        <v>132</v>
      </c>
      <c r="T76" s="289">
        <f t="shared" si="43"/>
        <v>0</v>
      </c>
      <c r="U76" s="290"/>
      <c r="V76" s="16">
        <f t="shared" si="44"/>
        <v>132</v>
      </c>
      <c r="W76" s="16">
        <f t="shared" si="45"/>
        <v>84</v>
      </c>
      <c r="X76" s="16">
        <f>SUM(AE76,AJ76,AO76,AT76,AY76,BD76,BI76,BN76)</f>
        <v>48</v>
      </c>
      <c r="Y76" s="16"/>
      <c r="Z76" s="16"/>
      <c r="AA76" s="291"/>
      <c r="AB76" s="292"/>
      <c r="AC76" s="293"/>
      <c r="AD76" s="16"/>
      <c r="AE76" s="16"/>
      <c r="AF76" s="287"/>
      <c r="AG76" s="116"/>
      <c r="AH76" s="293"/>
      <c r="AI76" s="16"/>
      <c r="AJ76" s="16"/>
      <c r="AK76" s="287"/>
      <c r="AL76" s="116"/>
      <c r="AM76" s="293"/>
      <c r="AN76" s="16"/>
      <c r="AO76" s="16"/>
      <c r="AP76" s="287"/>
      <c r="AQ76" s="116">
        <f t="shared" si="46"/>
        <v>76</v>
      </c>
      <c r="AR76" s="293"/>
      <c r="AS76" s="16">
        <v>52</v>
      </c>
      <c r="AT76" s="16">
        <v>24</v>
      </c>
      <c r="AU76" s="287"/>
      <c r="AV76" s="116">
        <f t="shared" si="47"/>
        <v>56</v>
      </c>
      <c r="AW76" s="293"/>
      <c r="AX76" s="16">
        <v>32</v>
      </c>
      <c r="AY76" s="16">
        <v>24</v>
      </c>
      <c r="AZ76" s="287"/>
      <c r="BA76" s="116">
        <f t="shared" si="48"/>
        <v>0</v>
      </c>
      <c r="BB76" s="293"/>
      <c r="BC76" s="16"/>
      <c r="BD76" s="16"/>
      <c r="BE76" s="287"/>
      <c r="BF76" s="116">
        <f t="shared" si="49"/>
        <v>0</v>
      </c>
      <c r="BG76" s="293"/>
      <c r="BH76" s="16"/>
      <c r="BI76" s="16"/>
      <c r="BJ76" s="287"/>
      <c r="BK76" s="116"/>
      <c r="BL76" s="293"/>
      <c r="BM76" s="16"/>
      <c r="BN76" s="16"/>
      <c r="BO76" s="291"/>
      <c r="BP76" s="15"/>
      <c r="BQ76" s="15"/>
      <c r="BS76" s="15"/>
      <c r="BU76" s="15"/>
      <c r="BV76" s="15"/>
      <c r="BX76" s="15"/>
    </row>
    <row r="77" ht="21" customHeight="1">
      <c r="A77" s="282" t="s">
        <v>156</v>
      </c>
      <c r="B77" s="283" t="s">
        <v>157</v>
      </c>
      <c r="C77" s="284"/>
      <c r="D77" s="284"/>
      <c r="E77" s="284"/>
      <c r="F77" s="284"/>
      <c r="G77" s="284"/>
      <c r="H77" s="284"/>
      <c r="I77" s="284"/>
      <c r="J77" s="285"/>
      <c r="K77" s="286"/>
      <c r="L77" s="16"/>
      <c r="M77" s="16"/>
      <c r="N77" s="16"/>
      <c r="O77" s="16"/>
      <c r="P77" s="15"/>
      <c r="Q77" s="15"/>
      <c r="R77" s="287"/>
      <c r="S77" s="288">
        <f t="shared" si="42"/>
        <v>128</v>
      </c>
      <c r="T77" s="289">
        <f t="shared" si="43"/>
        <v>0</v>
      </c>
      <c r="U77" s="290"/>
      <c r="V77" s="16">
        <f t="shared" si="44"/>
        <v>128</v>
      </c>
      <c r="W77" s="16">
        <f t="shared" si="45"/>
        <v>82</v>
      </c>
      <c r="X77" s="16">
        <f>SUM(AE77,AJ77,AO77,AT77,AY77,BD77,BI77,BN77)</f>
        <v>46</v>
      </c>
      <c r="Y77" s="16"/>
      <c r="Z77" s="16"/>
      <c r="AA77" s="291"/>
      <c r="AB77" s="292"/>
      <c r="AC77" s="293"/>
      <c r="AD77" s="16"/>
      <c r="AE77" s="16"/>
      <c r="AF77" s="287"/>
      <c r="AG77" s="116"/>
      <c r="AH77" s="293"/>
      <c r="AI77" s="16"/>
      <c r="AJ77" s="16"/>
      <c r="AK77" s="287"/>
      <c r="AL77" s="116"/>
      <c r="AM77" s="293"/>
      <c r="AN77" s="16"/>
      <c r="AO77" s="16"/>
      <c r="AP77" s="287"/>
      <c r="AQ77" s="116">
        <f t="shared" si="46"/>
        <v>76</v>
      </c>
      <c r="AR77" s="293"/>
      <c r="AS77" s="16">
        <v>52</v>
      </c>
      <c r="AT77" s="16">
        <v>24</v>
      </c>
      <c r="AU77" s="287"/>
      <c r="AV77" s="116">
        <f t="shared" si="47"/>
        <v>52</v>
      </c>
      <c r="AW77" s="293"/>
      <c r="AX77" s="16">
        <v>30</v>
      </c>
      <c r="AY77" s="16">
        <v>22</v>
      </c>
      <c r="AZ77" s="287"/>
      <c r="BA77" s="116">
        <f t="shared" si="48"/>
        <v>0</v>
      </c>
      <c r="BB77" s="293"/>
      <c r="BC77" s="16"/>
      <c r="BD77" s="16"/>
      <c r="BE77" s="287"/>
      <c r="BF77" s="116">
        <f t="shared" si="49"/>
        <v>0</v>
      </c>
      <c r="BG77" s="293"/>
      <c r="BH77" s="16"/>
      <c r="BI77" s="16"/>
      <c r="BJ77" s="287"/>
      <c r="BK77" s="116"/>
      <c r="BL77" s="293"/>
      <c r="BM77" s="16"/>
      <c r="BN77" s="16"/>
      <c r="BO77" s="291"/>
      <c r="BP77" s="15"/>
      <c r="BQ77" s="15"/>
      <c r="BS77" s="15"/>
      <c r="BU77" s="15"/>
      <c r="BV77" s="15"/>
      <c r="BX77" s="15"/>
    </row>
    <row r="78" ht="21.75" customHeight="1">
      <c r="A78" s="282" t="s">
        <v>158</v>
      </c>
      <c r="B78" s="283" t="s">
        <v>159</v>
      </c>
      <c r="C78" s="284"/>
      <c r="D78" s="284"/>
      <c r="E78" s="284"/>
      <c r="F78" s="284"/>
      <c r="G78" s="284"/>
      <c r="H78" s="284"/>
      <c r="I78" s="284"/>
      <c r="J78" s="285"/>
      <c r="K78" s="286"/>
      <c r="L78" s="16"/>
      <c r="M78" s="16"/>
      <c r="N78" s="16"/>
      <c r="O78" s="16"/>
      <c r="P78" s="16"/>
      <c r="Q78" s="16" t="s">
        <v>71</v>
      </c>
      <c r="R78" s="287"/>
      <c r="S78" s="288">
        <f t="shared" si="42"/>
        <v>148</v>
      </c>
      <c r="T78" s="289">
        <f t="shared" si="43"/>
        <v>0</v>
      </c>
      <c r="U78" s="290"/>
      <c r="V78" s="16">
        <f t="shared" si="44"/>
        <v>148</v>
      </c>
      <c r="W78" s="16">
        <f t="shared" si="45"/>
        <v>90</v>
      </c>
      <c r="X78" s="16">
        <f>SUM(AE78,AJ78,AO78,AT78,AY78,BD78,BI78,BN78)</f>
        <v>58</v>
      </c>
      <c r="Y78" s="16"/>
      <c r="Z78" s="16"/>
      <c r="AA78" s="291"/>
      <c r="AB78" s="292"/>
      <c r="AC78" s="293"/>
      <c r="AD78" s="16"/>
      <c r="AE78" s="16"/>
      <c r="AF78" s="287"/>
      <c r="AG78" s="116"/>
      <c r="AH78" s="293"/>
      <c r="AI78" s="16"/>
      <c r="AJ78" s="16"/>
      <c r="AK78" s="287"/>
      <c r="AL78" s="116"/>
      <c r="AM78" s="293"/>
      <c r="AN78" s="16"/>
      <c r="AO78" s="16"/>
      <c r="AP78" s="287"/>
      <c r="AQ78" s="116">
        <f t="shared" si="46"/>
        <v>96</v>
      </c>
      <c r="AR78" s="293"/>
      <c r="AS78" s="16">
        <v>60</v>
      </c>
      <c r="AT78" s="16">
        <v>36</v>
      </c>
      <c r="AU78" s="287"/>
      <c r="AV78" s="116">
        <f t="shared" si="47"/>
        <v>52</v>
      </c>
      <c r="AW78" s="293"/>
      <c r="AX78" s="16">
        <v>30</v>
      </c>
      <c r="AY78" s="16">
        <v>22</v>
      </c>
      <c r="AZ78" s="287"/>
      <c r="BA78" s="116">
        <f t="shared" si="48"/>
        <v>0</v>
      </c>
      <c r="BB78" s="293"/>
      <c r="BC78" s="16"/>
      <c r="BD78" s="16"/>
      <c r="BE78" s="287"/>
      <c r="BF78" s="116">
        <f t="shared" si="49"/>
        <v>0</v>
      </c>
      <c r="BG78" s="293"/>
      <c r="BH78" s="16"/>
      <c r="BI78" s="16"/>
      <c r="BJ78" s="287"/>
      <c r="BK78" s="116"/>
      <c r="BL78" s="293"/>
      <c r="BM78" s="16"/>
      <c r="BN78" s="16"/>
      <c r="BO78" s="291"/>
    </row>
    <row r="79" ht="11.25" customHeight="1">
      <c r="A79" s="282" t="s">
        <v>160</v>
      </c>
      <c r="B79" s="283" t="s">
        <v>18</v>
      </c>
      <c r="C79" s="284"/>
      <c r="D79" s="284"/>
      <c r="E79" s="284"/>
      <c r="F79" s="284"/>
      <c r="G79" s="284"/>
      <c r="H79" s="284"/>
      <c r="I79" s="284"/>
      <c r="J79" s="285"/>
      <c r="K79" s="286"/>
      <c r="L79" s="16"/>
      <c r="M79" s="16"/>
      <c r="N79" s="16"/>
      <c r="O79" s="16"/>
      <c r="P79" s="16" t="s">
        <v>71</v>
      </c>
      <c r="Q79" s="16"/>
      <c r="R79" s="287"/>
      <c r="S79" s="288">
        <f t="shared" ref="S79:S80" si="50">SUM(AA79,T79)</f>
        <v>252</v>
      </c>
      <c r="T79" s="289">
        <f t="shared" si="43"/>
        <v>0</v>
      </c>
      <c r="U79" s="290"/>
      <c r="V79" s="16">
        <f t="shared" ref="V79:V80" si="51">SUM(AA79)</f>
        <v>252</v>
      </c>
      <c r="W79" s="16"/>
      <c r="X79" s="16"/>
      <c r="Y79" s="16"/>
      <c r="Z79" s="16"/>
      <c r="AA79" s="291">
        <f t="shared" ref="AA79:AA80" si="52">SUM(AE79,AJ79,AO79,AT79,AY79,BD79,BI79,BN79)</f>
        <v>252</v>
      </c>
      <c r="AB79" s="292"/>
      <c r="AC79" s="293"/>
      <c r="AD79" s="16"/>
      <c r="AE79" s="16"/>
      <c r="AF79" s="287"/>
      <c r="AG79" s="116"/>
      <c r="AH79" s="293"/>
      <c r="AI79" s="16"/>
      <c r="AJ79" s="16"/>
      <c r="AK79" s="287"/>
      <c r="AL79" s="116"/>
      <c r="AM79" s="293"/>
      <c r="AN79" s="16"/>
      <c r="AO79" s="16"/>
      <c r="AP79" s="287"/>
      <c r="AQ79" s="116">
        <f t="shared" si="46"/>
        <v>36</v>
      </c>
      <c r="AR79" s="293"/>
      <c r="AS79" s="16"/>
      <c r="AT79" s="16">
        <v>36</v>
      </c>
      <c r="AU79" s="287"/>
      <c r="AV79" s="116">
        <f t="shared" si="47"/>
        <v>216</v>
      </c>
      <c r="AW79" s="293"/>
      <c r="AX79" s="16"/>
      <c r="AY79" s="16">
        <v>216</v>
      </c>
      <c r="AZ79" s="287"/>
      <c r="BA79" s="116">
        <f t="shared" si="48"/>
        <v>0</v>
      </c>
      <c r="BB79" s="293"/>
      <c r="BC79" s="16"/>
      <c r="BD79" s="16"/>
      <c r="BE79" s="287"/>
      <c r="BF79" s="116">
        <f t="shared" si="49"/>
        <v>0</v>
      </c>
      <c r="BG79" s="293"/>
      <c r="BH79" s="16"/>
      <c r="BI79" s="16"/>
      <c r="BJ79" s="287"/>
      <c r="BK79" s="116"/>
      <c r="BL79" s="293"/>
      <c r="BM79" s="16"/>
      <c r="BN79" s="16"/>
      <c r="BO79" s="291"/>
      <c r="BU79" s="15"/>
      <c r="BV79" s="15"/>
      <c r="BX79" s="15"/>
    </row>
    <row r="80" ht="11.25" customHeight="1">
      <c r="A80" s="294" t="s">
        <v>161</v>
      </c>
      <c r="B80" s="295" t="s">
        <v>19</v>
      </c>
      <c r="C80" s="296"/>
      <c r="D80" s="296"/>
      <c r="E80" s="296"/>
      <c r="F80" s="296"/>
      <c r="G80" s="296"/>
      <c r="H80" s="296"/>
      <c r="I80" s="296"/>
      <c r="J80" s="297"/>
      <c r="K80" s="298"/>
      <c r="L80" s="299"/>
      <c r="M80" s="299"/>
      <c r="N80" s="299"/>
      <c r="O80" s="299"/>
      <c r="P80" s="299" t="s">
        <v>71</v>
      </c>
      <c r="Q80" s="299"/>
      <c r="R80" s="300"/>
      <c r="S80" s="301">
        <f t="shared" si="50"/>
        <v>252</v>
      </c>
      <c r="T80" s="302">
        <f t="shared" si="43"/>
        <v>0</v>
      </c>
      <c r="U80" s="303"/>
      <c r="V80" s="299">
        <f t="shared" si="51"/>
        <v>252</v>
      </c>
      <c r="W80" s="299"/>
      <c r="X80" s="299"/>
      <c r="Y80" s="299"/>
      <c r="Z80" s="299"/>
      <c r="AA80" s="304">
        <f t="shared" si="52"/>
        <v>252</v>
      </c>
      <c r="AB80" s="305"/>
      <c r="AC80" s="53"/>
      <c r="AD80" s="54"/>
      <c r="AE80" s="54"/>
      <c r="AF80" s="51"/>
      <c r="AG80" s="306"/>
      <c r="AH80" s="53"/>
      <c r="AI80" s="54"/>
      <c r="AJ80" s="54"/>
      <c r="AK80" s="51"/>
      <c r="AL80" s="306"/>
      <c r="AM80" s="53"/>
      <c r="AN80" s="54"/>
      <c r="AO80" s="54"/>
      <c r="AP80" s="51"/>
      <c r="AQ80" s="306">
        <f t="shared" si="46"/>
        <v>0</v>
      </c>
      <c r="AR80" s="53"/>
      <c r="AS80" s="54"/>
      <c r="AT80" s="54"/>
      <c r="AU80" s="51"/>
      <c r="AV80" s="306">
        <f t="shared" si="47"/>
        <v>108</v>
      </c>
      <c r="AW80" s="53"/>
      <c r="AX80" s="54"/>
      <c r="AY80" s="54">
        <v>108</v>
      </c>
      <c r="AZ80" s="51"/>
      <c r="BA80" s="306">
        <f t="shared" si="48"/>
        <v>144</v>
      </c>
      <c r="BB80" s="53"/>
      <c r="BC80" s="54"/>
      <c r="BD80" s="54">
        <v>144</v>
      </c>
      <c r="BE80" s="51"/>
      <c r="BF80" s="306">
        <f t="shared" si="49"/>
        <v>0</v>
      </c>
      <c r="BG80" s="53"/>
      <c r="BH80" s="54"/>
      <c r="BI80" s="54"/>
      <c r="BJ80" s="51"/>
      <c r="BK80" s="306"/>
      <c r="BL80" s="53"/>
      <c r="BM80" s="54"/>
      <c r="BN80" s="54"/>
      <c r="BO80" s="307"/>
    </row>
    <row r="81" s="81" customFormat="1" ht="22.5" customHeight="1">
      <c r="A81" s="308" t="s">
        <v>162</v>
      </c>
      <c r="B81" s="309" t="s">
        <v>163</v>
      </c>
      <c r="C81" s="310"/>
      <c r="D81" s="310"/>
      <c r="E81" s="310"/>
      <c r="F81" s="310"/>
      <c r="G81" s="310"/>
      <c r="H81" s="310"/>
      <c r="I81" s="310"/>
      <c r="J81" s="311"/>
      <c r="K81" s="312"/>
      <c r="L81" s="250"/>
      <c r="M81" s="250"/>
      <c r="N81" s="250"/>
      <c r="O81" s="250"/>
      <c r="P81" s="250"/>
      <c r="Q81" s="250"/>
      <c r="R81" s="313"/>
      <c r="S81" s="314">
        <f>SUM(S83:S89)</f>
        <v>1020</v>
      </c>
      <c r="T81" s="315">
        <f>SUM(T82:T89)</f>
        <v>0</v>
      </c>
      <c r="U81" s="315"/>
      <c r="V81" s="315">
        <f>SUM(V82:V89)</f>
        <v>1020</v>
      </c>
      <c r="W81" s="315">
        <f>SUM(W82:W89)</f>
        <v>376</v>
      </c>
      <c r="X81" s="315">
        <f>SUM(X82:X89)</f>
        <v>212</v>
      </c>
      <c r="Y81" s="315"/>
      <c r="Z81" s="315"/>
      <c r="AA81" s="315">
        <f>SUM(AA82:AA89)</f>
        <v>432</v>
      </c>
      <c r="AB81" s="252"/>
      <c r="AC81" s="252"/>
      <c r="AD81" s="252"/>
      <c r="AE81" s="252"/>
      <c r="AF81" s="252"/>
      <c r="AG81" s="252"/>
      <c r="AH81" s="252"/>
      <c r="AI81" s="252"/>
      <c r="AJ81" s="252"/>
      <c r="AK81" s="252"/>
      <c r="AL81" s="252"/>
      <c r="AM81" s="252"/>
      <c r="AN81" s="252"/>
      <c r="AO81" s="252"/>
      <c r="AP81" s="252"/>
      <c r="AQ81" s="252"/>
      <c r="AR81" s="252"/>
      <c r="AS81" s="252"/>
      <c r="AT81" s="252"/>
      <c r="AU81" s="252"/>
      <c r="AV81" s="252">
        <f>SUM(AV83:AV89)</f>
        <v>0</v>
      </c>
      <c r="AW81" s="252"/>
      <c r="AX81" s="252"/>
      <c r="AY81" s="252"/>
      <c r="AZ81" s="252"/>
      <c r="BA81" s="252">
        <f>SUM(BA83:BA89)</f>
        <v>622</v>
      </c>
      <c r="BB81" s="252"/>
      <c r="BC81" s="252"/>
      <c r="BD81" s="252"/>
      <c r="BE81" s="252"/>
      <c r="BF81" s="252">
        <f>SUM(BF83:BF89)</f>
        <v>362</v>
      </c>
      <c r="BG81" s="252"/>
      <c r="BH81" s="252"/>
      <c r="BI81" s="252"/>
      <c r="BJ81" s="252"/>
      <c r="BK81" s="252">
        <f>SUM(BK83:BK89)</f>
        <v>36</v>
      </c>
      <c r="BL81" s="252"/>
      <c r="BM81" s="252"/>
      <c r="BN81" s="252"/>
      <c r="BO81" s="316"/>
      <c r="BP81" s="246"/>
      <c r="BR81" s="81"/>
      <c r="BT81" s="81"/>
      <c r="BU81" s="81"/>
      <c r="BW81" s="81"/>
    </row>
    <row r="82" s="81" customFormat="1" ht="14.25">
      <c r="A82" s="317"/>
      <c r="B82" s="318" t="s">
        <v>151</v>
      </c>
      <c r="C82" s="319"/>
      <c r="D82" s="319"/>
      <c r="E82" s="319"/>
      <c r="F82" s="319"/>
      <c r="G82" s="319"/>
      <c r="H82" s="319"/>
      <c r="I82" s="319"/>
      <c r="J82" s="319"/>
      <c r="K82" s="262"/>
      <c r="L82" s="262"/>
      <c r="M82" s="262"/>
      <c r="N82" s="262"/>
      <c r="O82" s="262"/>
      <c r="P82" s="262"/>
      <c r="Q82" s="262"/>
      <c r="R82" s="320" t="s">
        <v>68</v>
      </c>
      <c r="S82" s="261">
        <f>SUM(AW82,BB82,BG82,BL82)</f>
        <v>0</v>
      </c>
      <c r="T82" s="261"/>
      <c r="U82" s="261"/>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f>SUM(AW83:AW89)</f>
        <v>0</v>
      </c>
      <c r="AX82" s="262"/>
      <c r="AY82" s="262"/>
      <c r="AZ82" s="262"/>
      <c r="BA82" s="262"/>
      <c r="BB82" s="262">
        <f>SUM(BB83:BB89)</f>
        <v>0</v>
      </c>
      <c r="BC82" s="262"/>
      <c r="BD82" s="262"/>
      <c r="BE82" s="262"/>
      <c r="BF82" s="262"/>
      <c r="BG82" s="262">
        <f>SUM(BG83:BG89)</f>
        <v>0</v>
      </c>
      <c r="BH82" s="262"/>
      <c r="BI82" s="262"/>
      <c r="BJ82" s="262"/>
      <c r="BK82" s="262"/>
      <c r="BL82" s="321">
        <f>SUM(BL83:BL89)</f>
        <v>0</v>
      </c>
      <c r="BM82" s="262"/>
      <c r="BN82" s="262"/>
      <c r="BO82" s="322"/>
    </row>
    <row r="83" s="81" customFormat="1" ht="21.75" customHeight="1">
      <c r="A83" s="268" t="s">
        <v>164</v>
      </c>
      <c r="B83" s="323" t="s">
        <v>165</v>
      </c>
      <c r="C83" s="324"/>
      <c r="D83" s="324"/>
      <c r="E83" s="324"/>
      <c r="F83" s="324"/>
      <c r="G83" s="324"/>
      <c r="H83" s="324"/>
      <c r="I83" s="324"/>
      <c r="J83" s="325"/>
      <c r="K83" s="272"/>
      <c r="L83" s="273"/>
      <c r="M83" s="273"/>
      <c r="N83" s="273"/>
      <c r="O83" s="273"/>
      <c r="P83" s="273" t="s">
        <v>71</v>
      </c>
      <c r="Q83" s="273"/>
      <c r="R83" s="275"/>
      <c r="S83" s="18">
        <f t="shared" ref="S83:S87" si="53">SUM(V83,T83)</f>
        <v>78</v>
      </c>
      <c r="T83" s="273"/>
      <c r="U83" s="273"/>
      <c r="V83" s="273">
        <f t="shared" ref="V83:V87" si="54">SUM(W83:X83)</f>
        <v>78</v>
      </c>
      <c r="W83" s="273">
        <f t="shared" ref="W83:W87" si="55">AD83+AI83+AN83+AS83+AX83+BC83+BH83+BM83</f>
        <v>50</v>
      </c>
      <c r="X83" s="273">
        <f t="shared" ref="X83:X87" si="56">SUM(AE83+AJ83+AO83+AT83+AY83+BD83+BI83+BN83)</f>
        <v>28</v>
      </c>
      <c r="Y83" s="273"/>
      <c r="Z83" s="273"/>
      <c r="AA83" s="279"/>
      <c r="AB83" s="280"/>
      <c r="AC83" s="281"/>
      <c r="AD83" s="273"/>
      <c r="AE83" s="273"/>
      <c r="AF83" s="275"/>
      <c r="AG83" s="155"/>
      <c r="AH83" s="281"/>
      <c r="AI83" s="273"/>
      <c r="AJ83" s="273"/>
      <c r="AK83" s="275"/>
      <c r="AL83" s="155"/>
      <c r="AM83" s="281"/>
      <c r="AN83" s="273"/>
      <c r="AO83" s="273"/>
      <c r="AP83" s="275"/>
      <c r="AQ83" s="155"/>
      <c r="AR83" s="281"/>
      <c r="AS83" s="273"/>
      <c r="AT83" s="273"/>
      <c r="AU83" s="275"/>
      <c r="AV83" s="155">
        <f t="shared" ref="AV83:AV89" si="57">SUM(AX83:AY83)</f>
        <v>0</v>
      </c>
      <c r="AW83" s="281"/>
      <c r="AX83" s="273"/>
      <c r="AY83" s="273"/>
      <c r="AZ83" s="275"/>
      <c r="BA83" s="155">
        <f t="shared" ref="BA83:BA89" si="58">SUM(BC83:BD83)</f>
        <v>78</v>
      </c>
      <c r="BB83" s="281"/>
      <c r="BC83" s="273">
        <v>50</v>
      </c>
      <c r="BD83" s="273">
        <v>28</v>
      </c>
      <c r="BE83" s="275"/>
      <c r="BF83" s="155">
        <f t="shared" ref="BF83:BF89" si="59">SUM(BH83:BI83)</f>
        <v>0</v>
      </c>
      <c r="BG83" s="281"/>
      <c r="BH83" s="273"/>
      <c r="BI83" s="273"/>
      <c r="BJ83" s="275"/>
      <c r="BK83" s="155">
        <f t="shared" ref="BK83:BK89" si="60">SUM(BM83:BN83)</f>
        <v>0</v>
      </c>
      <c r="BL83" s="281"/>
      <c r="BM83" s="273"/>
      <c r="BN83" s="273"/>
      <c r="BO83" s="279"/>
      <c r="BU83" s="81"/>
      <c r="BV83" s="81"/>
      <c r="BX83" s="81"/>
    </row>
    <row r="84" s="81" customFormat="1" ht="14.25">
      <c r="A84" s="282" t="s">
        <v>166</v>
      </c>
      <c r="B84" s="326" t="s">
        <v>167</v>
      </c>
      <c r="C84" s="284"/>
      <c r="D84" s="284"/>
      <c r="E84" s="284"/>
      <c r="F84" s="284"/>
      <c r="G84" s="284"/>
      <c r="H84" s="284"/>
      <c r="I84" s="284"/>
      <c r="J84" s="327"/>
      <c r="K84" s="286"/>
      <c r="L84" s="16"/>
      <c r="M84" s="16"/>
      <c r="N84" s="16"/>
      <c r="O84" s="16"/>
      <c r="P84" s="16" t="s">
        <v>71</v>
      </c>
      <c r="Q84" s="16"/>
      <c r="R84" s="287"/>
      <c r="S84" s="328">
        <f t="shared" si="53"/>
        <v>72</v>
      </c>
      <c r="T84" s="16"/>
      <c r="U84" s="16"/>
      <c r="V84" s="16">
        <f t="shared" si="54"/>
        <v>72</v>
      </c>
      <c r="W84" s="16">
        <f t="shared" si="55"/>
        <v>40</v>
      </c>
      <c r="X84" s="16">
        <f t="shared" si="56"/>
        <v>32</v>
      </c>
      <c r="Y84" s="16"/>
      <c r="Z84" s="16"/>
      <c r="AA84" s="291"/>
      <c r="AB84" s="292"/>
      <c r="AC84" s="293"/>
      <c r="AD84" s="16"/>
      <c r="AE84" s="16"/>
      <c r="AF84" s="287"/>
      <c r="AG84" s="116"/>
      <c r="AH84" s="293"/>
      <c r="AI84" s="16"/>
      <c r="AJ84" s="16"/>
      <c r="AK84" s="287"/>
      <c r="AL84" s="116"/>
      <c r="AM84" s="293"/>
      <c r="AN84" s="16"/>
      <c r="AO84" s="16"/>
      <c r="AP84" s="287"/>
      <c r="AQ84" s="116"/>
      <c r="AR84" s="293"/>
      <c r="AS84" s="16"/>
      <c r="AT84" s="16"/>
      <c r="AU84" s="287"/>
      <c r="AV84" s="116">
        <f t="shared" si="57"/>
        <v>0</v>
      </c>
      <c r="AW84" s="293"/>
      <c r="AX84" s="16"/>
      <c r="AY84" s="16"/>
      <c r="AZ84" s="287"/>
      <c r="BA84" s="116">
        <f t="shared" si="58"/>
        <v>72</v>
      </c>
      <c r="BB84" s="293"/>
      <c r="BC84" s="16">
        <v>40</v>
      </c>
      <c r="BD84" s="16">
        <v>32</v>
      </c>
      <c r="BE84" s="287"/>
      <c r="BF84" s="116">
        <f t="shared" si="59"/>
        <v>0</v>
      </c>
      <c r="BG84" s="293"/>
      <c r="BH84" s="16"/>
      <c r="BI84" s="16"/>
      <c r="BJ84" s="287"/>
      <c r="BK84" s="116">
        <f t="shared" si="60"/>
        <v>0</v>
      </c>
      <c r="BL84" s="293"/>
      <c r="BM84" s="16"/>
      <c r="BN84" s="16"/>
      <c r="BO84" s="291"/>
    </row>
    <row r="85" ht="11.25" customHeight="1">
      <c r="A85" s="282" t="s">
        <v>168</v>
      </c>
      <c r="B85" s="326" t="s">
        <v>169</v>
      </c>
      <c r="C85" s="284"/>
      <c r="D85" s="284"/>
      <c r="E85" s="284"/>
      <c r="F85" s="284"/>
      <c r="G85" s="284"/>
      <c r="H85" s="284"/>
      <c r="I85" s="284"/>
      <c r="J85" s="327"/>
      <c r="K85" s="286"/>
      <c r="L85" s="16"/>
      <c r="M85" s="16"/>
      <c r="N85" s="16"/>
      <c r="O85" s="16"/>
      <c r="P85" s="16" t="s">
        <v>71</v>
      </c>
      <c r="Q85" s="16"/>
      <c r="R85" s="287"/>
      <c r="S85" s="328">
        <f t="shared" si="53"/>
        <v>108</v>
      </c>
      <c r="T85" s="16"/>
      <c r="U85" s="16"/>
      <c r="V85" s="16">
        <f t="shared" si="54"/>
        <v>108</v>
      </c>
      <c r="W85" s="16">
        <f t="shared" si="55"/>
        <v>72</v>
      </c>
      <c r="X85" s="16">
        <f t="shared" si="56"/>
        <v>36</v>
      </c>
      <c r="Y85" s="16"/>
      <c r="Z85" s="16"/>
      <c r="AA85" s="291"/>
      <c r="AB85" s="292"/>
      <c r="AC85" s="293"/>
      <c r="AD85" s="16"/>
      <c r="AE85" s="16"/>
      <c r="AF85" s="287"/>
      <c r="AG85" s="116"/>
      <c r="AH85" s="293"/>
      <c r="AI85" s="16"/>
      <c r="AJ85" s="16"/>
      <c r="AK85" s="287"/>
      <c r="AL85" s="116"/>
      <c r="AM85" s="293"/>
      <c r="AN85" s="16"/>
      <c r="AO85" s="16"/>
      <c r="AP85" s="287"/>
      <c r="AQ85" s="116"/>
      <c r="AR85" s="293"/>
      <c r="AS85" s="16"/>
      <c r="AT85" s="16"/>
      <c r="AU85" s="287"/>
      <c r="AV85" s="116">
        <f t="shared" si="57"/>
        <v>0</v>
      </c>
      <c r="AW85" s="293"/>
      <c r="AX85" s="16"/>
      <c r="AY85" s="16"/>
      <c r="AZ85" s="287"/>
      <c r="BA85" s="116">
        <f t="shared" si="58"/>
        <v>108</v>
      </c>
      <c r="BB85" s="293"/>
      <c r="BC85" s="16">
        <v>72</v>
      </c>
      <c r="BD85" s="16">
        <v>36</v>
      </c>
      <c r="BE85" s="287"/>
      <c r="BF85" s="116">
        <f t="shared" si="59"/>
        <v>0</v>
      </c>
      <c r="BG85" s="293"/>
      <c r="BH85" s="16"/>
      <c r="BI85" s="16"/>
      <c r="BJ85" s="287"/>
      <c r="BK85" s="116">
        <f t="shared" si="60"/>
        <v>0</v>
      </c>
      <c r="BL85" s="293"/>
      <c r="BM85" s="16"/>
      <c r="BN85" s="16"/>
      <c r="BO85" s="291"/>
      <c r="BP85" s="210"/>
    </row>
    <row r="86" ht="23.25" customHeight="1">
      <c r="A86" s="282" t="s">
        <v>170</v>
      </c>
      <c r="B86" s="326" t="s">
        <v>171</v>
      </c>
      <c r="C86" s="284"/>
      <c r="D86" s="284"/>
      <c r="E86" s="284"/>
      <c r="F86" s="284"/>
      <c r="G86" s="284"/>
      <c r="H86" s="284"/>
      <c r="I86" s="284"/>
      <c r="J86" s="327"/>
      <c r="K86" s="286"/>
      <c r="L86" s="16"/>
      <c r="M86" s="16"/>
      <c r="N86" s="16"/>
      <c r="O86" s="16"/>
      <c r="P86" s="16"/>
      <c r="Q86" s="16" t="s">
        <v>71</v>
      </c>
      <c r="R86" s="287"/>
      <c r="S86" s="328">
        <f t="shared" si="53"/>
        <v>162</v>
      </c>
      <c r="T86" s="16"/>
      <c r="U86" s="16"/>
      <c r="V86" s="16">
        <f t="shared" si="54"/>
        <v>162</v>
      </c>
      <c r="W86" s="16">
        <f t="shared" si="55"/>
        <v>100</v>
      </c>
      <c r="X86" s="16">
        <f t="shared" si="56"/>
        <v>62</v>
      </c>
      <c r="Y86" s="16"/>
      <c r="Z86" s="16"/>
      <c r="AA86" s="291"/>
      <c r="AB86" s="292"/>
      <c r="AC86" s="293"/>
      <c r="AD86" s="16"/>
      <c r="AE86" s="16"/>
      <c r="AF86" s="287"/>
      <c r="AG86" s="116"/>
      <c r="AH86" s="293"/>
      <c r="AI86" s="16"/>
      <c r="AJ86" s="16"/>
      <c r="AK86" s="287"/>
      <c r="AL86" s="116"/>
      <c r="AM86" s="293"/>
      <c r="AN86" s="16"/>
      <c r="AO86" s="16"/>
      <c r="AP86" s="287"/>
      <c r="AQ86" s="116"/>
      <c r="AR86" s="293"/>
      <c r="AS86" s="16"/>
      <c r="AT86" s="16"/>
      <c r="AU86" s="287"/>
      <c r="AV86" s="116">
        <f t="shared" si="57"/>
        <v>0</v>
      </c>
      <c r="AW86" s="293"/>
      <c r="AX86" s="16"/>
      <c r="AY86" s="16"/>
      <c r="AZ86" s="287"/>
      <c r="BA86" s="116">
        <f t="shared" si="58"/>
        <v>90</v>
      </c>
      <c r="BB86" s="293"/>
      <c r="BC86" s="16">
        <v>60</v>
      </c>
      <c r="BD86" s="16">
        <v>30</v>
      </c>
      <c r="BE86" s="287"/>
      <c r="BF86" s="116">
        <f t="shared" si="59"/>
        <v>72</v>
      </c>
      <c r="BG86" s="293"/>
      <c r="BH86" s="16">
        <v>40</v>
      </c>
      <c r="BI86" s="16">
        <v>32</v>
      </c>
      <c r="BJ86" s="287"/>
      <c r="BK86" s="116">
        <f t="shared" si="60"/>
        <v>0</v>
      </c>
      <c r="BL86" s="293"/>
      <c r="BM86" s="16"/>
      <c r="BN86" s="16"/>
      <c r="BO86" s="291"/>
      <c r="BP86" s="210"/>
      <c r="BQ86" s="15"/>
      <c r="BS86" s="15"/>
      <c r="BU86" s="15"/>
      <c r="BV86" s="15"/>
      <c r="BX86" s="15"/>
    </row>
    <row r="87" ht="11.25" customHeight="1">
      <c r="A87" s="282" t="s">
        <v>172</v>
      </c>
      <c r="B87" s="326" t="s">
        <v>173</v>
      </c>
      <c r="C87" s="284"/>
      <c r="D87" s="284"/>
      <c r="E87" s="284"/>
      <c r="F87" s="284"/>
      <c r="G87" s="284"/>
      <c r="H87" s="284"/>
      <c r="I87" s="284"/>
      <c r="J87" s="327"/>
      <c r="K87" s="286"/>
      <c r="L87" s="16"/>
      <c r="M87" s="16"/>
      <c r="N87" s="16"/>
      <c r="O87" s="16"/>
      <c r="P87" s="16"/>
      <c r="Q87" s="16" t="s">
        <v>71</v>
      </c>
      <c r="R87" s="287"/>
      <c r="S87" s="328">
        <f t="shared" si="53"/>
        <v>168</v>
      </c>
      <c r="T87" s="16"/>
      <c r="U87" s="16"/>
      <c r="V87" s="16">
        <f t="shared" si="54"/>
        <v>168</v>
      </c>
      <c r="W87" s="16">
        <f t="shared" si="55"/>
        <v>114</v>
      </c>
      <c r="X87" s="16">
        <f t="shared" si="56"/>
        <v>54</v>
      </c>
      <c r="Y87" s="16"/>
      <c r="Z87" s="16"/>
      <c r="AA87" s="291"/>
      <c r="AB87" s="292"/>
      <c r="AC87" s="293"/>
      <c r="AD87" s="16"/>
      <c r="AE87" s="16"/>
      <c r="AF87" s="287"/>
      <c r="AG87" s="116"/>
      <c r="AH87" s="293"/>
      <c r="AI87" s="16"/>
      <c r="AJ87" s="16"/>
      <c r="AK87" s="287"/>
      <c r="AL87" s="116"/>
      <c r="AM87" s="293"/>
      <c r="AN87" s="16"/>
      <c r="AO87" s="16"/>
      <c r="AP87" s="287"/>
      <c r="AQ87" s="116"/>
      <c r="AR87" s="293"/>
      <c r="AS87" s="16"/>
      <c r="AT87" s="16"/>
      <c r="AU87" s="287"/>
      <c r="AV87" s="116">
        <f t="shared" si="57"/>
        <v>0</v>
      </c>
      <c r="AW87" s="293"/>
      <c r="AX87" s="16"/>
      <c r="AY87" s="16"/>
      <c r="AZ87" s="287"/>
      <c r="BA87" s="116">
        <f t="shared" si="58"/>
        <v>94</v>
      </c>
      <c r="BB87" s="293"/>
      <c r="BC87" s="16">
        <v>64</v>
      </c>
      <c r="BD87" s="16">
        <v>30</v>
      </c>
      <c r="BE87" s="287"/>
      <c r="BF87" s="116">
        <f t="shared" si="59"/>
        <v>74</v>
      </c>
      <c r="BG87" s="293"/>
      <c r="BH87" s="16">
        <v>50</v>
      </c>
      <c r="BI87" s="16">
        <v>24</v>
      </c>
      <c r="BJ87" s="287"/>
      <c r="BK87" s="116">
        <f t="shared" si="60"/>
        <v>0</v>
      </c>
      <c r="BL87" s="293"/>
      <c r="BM87" s="16"/>
      <c r="BN87" s="16"/>
      <c r="BO87" s="291"/>
      <c r="BP87" s="210"/>
      <c r="BQ87" s="15"/>
      <c r="BS87" s="15"/>
      <c r="BU87" s="15"/>
      <c r="BV87" s="15"/>
      <c r="BX87" s="15"/>
    </row>
    <row r="88" ht="11.25" customHeight="1">
      <c r="A88" s="282" t="s">
        <v>174</v>
      </c>
      <c r="B88" s="326" t="s">
        <v>18</v>
      </c>
      <c r="C88" s="284"/>
      <c r="D88" s="284"/>
      <c r="E88" s="284"/>
      <c r="F88" s="284"/>
      <c r="G88" s="284"/>
      <c r="H88" s="284"/>
      <c r="I88" s="284"/>
      <c r="J88" s="327"/>
      <c r="K88" s="286"/>
      <c r="L88" s="16"/>
      <c r="M88" s="16"/>
      <c r="N88" s="16"/>
      <c r="O88" s="16"/>
      <c r="P88" s="16"/>
      <c r="Q88" s="16" t="s">
        <v>71</v>
      </c>
      <c r="R88" s="287"/>
      <c r="S88" s="328">
        <f t="shared" ref="S88:S89" si="61">SUM(AA88,T88)</f>
        <v>144</v>
      </c>
      <c r="T88" s="16"/>
      <c r="U88" s="16"/>
      <c r="V88" s="16">
        <f t="shared" ref="V88:V89" si="62">SUM(AA88)</f>
        <v>144</v>
      </c>
      <c r="W88" s="16"/>
      <c r="X88" s="16"/>
      <c r="Y88" s="16"/>
      <c r="Z88" s="16"/>
      <c r="AA88" s="291">
        <f t="shared" ref="AA88:AA89" si="63">SUM(AE88,AJ88,AO88,AT88,AY88,BD88,BI88,BN88)</f>
        <v>144</v>
      </c>
      <c r="AB88" s="292"/>
      <c r="AC88" s="293"/>
      <c r="AD88" s="16"/>
      <c r="AE88" s="16"/>
      <c r="AF88" s="287"/>
      <c r="AG88" s="116"/>
      <c r="AH88" s="293"/>
      <c r="AI88" s="16"/>
      <c r="AJ88" s="16"/>
      <c r="AK88" s="287"/>
      <c r="AL88" s="116"/>
      <c r="AM88" s="293"/>
      <c r="AN88" s="16"/>
      <c r="AO88" s="16"/>
      <c r="AP88" s="287"/>
      <c r="AQ88" s="116"/>
      <c r="AR88" s="293"/>
      <c r="AS88" s="16"/>
      <c r="AT88" s="16"/>
      <c r="AU88" s="287"/>
      <c r="AV88" s="116">
        <f t="shared" si="57"/>
        <v>0</v>
      </c>
      <c r="AW88" s="293"/>
      <c r="AX88" s="16"/>
      <c r="AY88" s="16"/>
      <c r="AZ88" s="287"/>
      <c r="BA88" s="116">
        <f t="shared" si="58"/>
        <v>72</v>
      </c>
      <c r="BB88" s="293"/>
      <c r="BC88" s="16"/>
      <c r="BD88" s="16">
        <v>72</v>
      </c>
      <c r="BE88" s="287"/>
      <c r="BF88" s="116">
        <f t="shared" si="59"/>
        <v>72</v>
      </c>
      <c r="BG88" s="293"/>
      <c r="BH88" s="16"/>
      <c r="BI88" s="16">
        <v>72</v>
      </c>
      <c r="BJ88" s="287"/>
      <c r="BK88" s="116">
        <f t="shared" si="60"/>
        <v>0</v>
      </c>
      <c r="BL88" s="293"/>
      <c r="BM88" s="16"/>
      <c r="BN88" s="16"/>
      <c r="BO88" s="291"/>
      <c r="BP88" s="15"/>
      <c r="BQ88" s="15"/>
      <c r="BS88" s="15"/>
      <c r="BU88" s="15"/>
      <c r="BV88" s="15"/>
      <c r="BX88" s="15"/>
    </row>
    <row r="89" ht="27" customHeight="1">
      <c r="A89" s="294" t="s">
        <v>175</v>
      </c>
      <c r="B89" s="329" t="s">
        <v>19</v>
      </c>
      <c r="C89" s="330"/>
      <c r="D89" s="330"/>
      <c r="E89" s="330"/>
      <c r="F89" s="330"/>
      <c r="G89" s="330"/>
      <c r="H89" s="330"/>
      <c r="I89" s="330"/>
      <c r="J89" s="331"/>
      <c r="K89" s="298"/>
      <c r="L89" s="299"/>
      <c r="M89" s="299"/>
      <c r="N89" s="299"/>
      <c r="O89" s="299"/>
      <c r="P89" s="299"/>
      <c r="Q89" s="299"/>
      <c r="R89" s="300" t="s">
        <v>71</v>
      </c>
      <c r="S89" s="332">
        <f t="shared" si="61"/>
        <v>288</v>
      </c>
      <c r="T89" s="299"/>
      <c r="U89" s="299"/>
      <c r="V89" s="299">
        <f t="shared" si="62"/>
        <v>288</v>
      </c>
      <c r="W89" s="299"/>
      <c r="X89" s="299"/>
      <c r="Y89" s="299"/>
      <c r="Z89" s="299"/>
      <c r="AA89" s="304">
        <f t="shared" si="63"/>
        <v>288</v>
      </c>
      <c r="AB89" s="333"/>
      <c r="AC89" s="334"/>
      <c r="AD89" s="299"/>
      <c r="AE89" s="299"/>
      <c r="AF89" s="300"/>
      <c r="AG89" s="131"/>
      <c r="AH89" s="334"/>
      <c r="AI89" s="299"/>
      <c r="AJ89" s="299"/>
      <c r="AK89" s="300"/>
      <c r="AL89" s="131"/>
      <c r="AM89" s="334"/>
      <c r="AN89" s="299"/>
      <c r="AO89" s="299"/>
      <c r="AP89" s="300"/>
      <c r="AQ89" s="306"/>
      <c r="AR89" s="53"/>
      <c r="AS89" s="54"/>
      <c r="AT89" s="54"/>
      <c r="AU89" s="51"/>
      <c r="AV89" s="131">
        <f t="shared" si="57"/>
        <v>0</v>
      </c>
      <c r="AW89" s="53"/>
      <c r="AX89" s="54"/>
      <c r="AY89" s="54"/>
      <c r="AZ89" s="51"/>
      <c r="BA89" s="131">
        <f t="shared" si="58"/>
        <v>108</v>
      </c>
      <c r="BB89" s="53"/>
      <c r="BC89" s="54"/>
      <c r="BD89" s="54">
        <v>108</v>
      </c>
      <c r="BE89" s="51"/>
      <c r="BF89" s="131">
        <f t="shared" si="59"/>
        <v>144</v>
      </c>
      <c r="BG89" s="53"/>
      <c r="BH89" s="54"/>
      <c r="BI89" s="54">
        <v>144</v>
      </c>
      <c r="BJ89" s="51"/>
      <c r="BK89" s="131">
        <f t="shared" si="60"/>
        <v>36</v>
      </c>
      <c r="BL89" s="53"/>
      <c r="BM89" s="54"/>
      <c r="BN89" s="54">
        <v>36</v>
      </c>
      <c r="BO89" s="307"/>
    </row>
    <row r="90" s="335" customFormat="1" ht="30" customHeight="1">
      <c r="A90" s="336" t="s">
        <v>176</v>
      </c>
      <c r="B90" s="337" t="s">
        <v>177</v>
      </c>
      <c r="C90" s="338"/>
      <c r="D90" s="338"/>
      <c r="E90" s="338"/>
      <c r="F90" s="338"/>
      <c r="G90" s="338"/>
      <c r="H90" s="338"/>
      <c r="I90" s="338"/>
      <c r="J90" s="339"/>
      <c r="K90" s="312"/>
      <c r="L90" s="250"/>
      <c r="M90" s="250"/>
      <c r="N90" s="250"/>
      <c r="O90" s="250"/>
      <c r="P90" s="250"/>
      <c r="Q90" s="250"/>
      <c r="R90" s="340"/>
      <c r="S90" s="79">
        <f>SUM(S92:S95)</f>
        <v>740</v>
      </c>
      <c r="T90" s="341">
        <f>SUM(T91:T96)</f>
        <v>0</v>
      </c>
      <c r="U90" s="315"/>
      <c r="V90" s="315">
        <f>SUM(V91:V96)</f>
        <v>740</v>
      </c>
      <c r="W90" s="315">
        <f>SUM(W91:W96)</f>
        <v>260</v>
      </c>
      <c r="X90" s="315">
        <f>SUM(X91:X96)</f>
        <v>156</v>
      </c>
      <c r="Y90" s="315">
        <f>SUM(Y91:Y96)</f>
        <v>0</v>
      </c>
      <c r="Z90" s="315">
        <f>SUM(Z91:Z96)</f>
        <v>0</v>
      </c>
      <c r="AA90" s="315">
        <f>SUM(AA91:AA96)</f>
        <v>324</v>
      </c>
      <c r="AB90" s="252"/>
      <c r="AC90" s="252"/>
      <c r="AD90" s="252"/>
      <c r="AE90" s="252"/>
      <c r="AF90" s="252"/>
      <c r="AG90" s="252"/>
      <c r="AH90" s="252"/>
      <c r="AI90" s="252"/>
      <c r="AJ90" s="252"/>
      <c r="AK90" s="252"/>
      <c r="AL90" s="252"/>
      <c r="AM90" s="252"/>
      <c r="AN90" s="252"/>
      <c r="AO90" s="252"/>
      <c r="AP90" s="342"/>
      <c r="AQ90" s="343">
        <f>SUM(AQ92:AQ95)</f>
        <v>0</v>
      </c>
      <c r="AR90" s="344"/>
      <c r="AS90" s="252"/>
      <c r="AT90" s="252"/>
      <c r="AU90" s="342"/>
      <c r="AV90" s="345">
        <f>SUM(AV92:AV95)</f>
        <v>0</v>
      </c>
      <c r="AW90" s="344"/>
      <c r="AX90" s="252"/>
      <c r="AY90" s="252"/>
      <c r="AZ90" s="342"/>
      <c r="BA90" s="345">
        <f>SUM(BA92:BA95)</f>
        <v>0</v>
      </c>
      <c r="BB90" s="344"/>
      <c r="BC90" s="252"/>
      <c r="BD90" s="252"/>
      <c r="BE90" s="342"/>
      <c r="BF90" s="345">
        <f>SUM(BF92:BF95)</f>
        <v>208</v>
      </c>
      <c r="BG90" s="344"/>
      <c r="BH90" s="252"/>
      <c r="BI90" s="252"/>
      <c r="BJ90" s="342"/>
      <c r="BK90" s="345">
        <f>SUM(BK92:BK95)</f>
        <v>532</v>
      </c>
      <c r="BL90" s="344"/>
      <c r="BM90" s="252"/>
      <c r="BN90" s="252"/>
      <c r="BO90" s="316"/>
      <c r="BP90" s="346"/>
      <c r="BQ90" s="335"/>
      <c r="BR90" s="335"/>
      <c r="BS90" s="335"/>
      <c r="BT90" s="335"/>
      <c r="BU90" s="335"/>
      <c r="BV90" s="335"/>
      <c r="BX90" s="335"/>
    </row>
    <row r="91" s="81" customFormat="1" ht="11.25" customHeight="1">
      <c r="A91" s="347"/>
      <c r="B91" s="348" t="s">
        <v>151</v>
      </c>
      <c r="C91" s="348"/>
      <c r="D91" s="348"/>
      <c r="E91" s="348"/>
      <c r="F91" s="348"/>
      <c r="G91" s="348"/>
      <c r="H91" s="348"/>
      <c r="I91" s="348"/>
      <c r="J91" s="349"/>
      <c r="K91" s="350"/>
      <c r="L91" s="251"/>
      <c r="M91" s="251"/>
      <c r="N91" s="251"/>
      <c r="O91" s="251"/>
      <c r="P91" s="351"/>
      <c r="Q91" s="251"/>
      <c r="R91" s="352" t="s">
        <v>68</v>
      </c>
      <c r="S91" s="353">
        <f>SUM(AR91,AW91,BB91,BG91,BL91)</f>
        <v>0</v>
      </c>
      <c r="T91" s="353"/>
      <c r="U91" s="353"/>
      <c r="V91" s="353"/>
      <c r="W91" s="353"/>
      <c r="X91" s="353"/>
      <c r="Y91" s="353"/>
      <c r="Z91" s="353"/>
      <c r="AA91" s="353"/>
      <c r="AB91" s="354"/>
      <c r="AC91" s="354"/>
      <c r="AD91" s="354"/>
      <c r="AE91" s="354"/>
      <c r="AF91" s="354"/>
      <c r="AG91" s="354"/>
      <c r="AH91" s="354"/>
      <c r="AI91" s="354"/>
      <c r="AJ91" s="354"/>
      <c r="AK91" s="354"/>
      <c r="AL91" s="354"/>
      <c r="AM91" s="354"/>
      <c r="AN91" s="354"/>
      <c r="AO91" s="354"/>
      <c r="AP91" s="354"/>
      <c r="AQ91" s="262"/>
      <c r="AR91" s="262">
        <f>SUM(AR92:AR96)</f>
        <v>0</v>
      </c>
      <c r="AS91" s="262"/>
      <c r="AT91" s="262"/>
      <c r="AU91" s="262"/>
      <c r="AV91" s="262"/>
      <c r="AW91" s="262">
        <f>SUM(AW92:AW96)</f>
        <v>0</v>
      </c>
      <c r="AX91" s="262"/>
      <c r="AY91" s="262"/>
      <c r="AZ91" s="262"/>
      <c r="BA91" s="262"/>
      <c r="BB91" s="321">
        <f>SUM(BB92:BB96)</f>
        <v>0</v>
      </c>
      <c r="BC91" s="262"/>
      <c r="BD91" s="262"/>
      <c r="BE91" s="262"/>
      <c r="BF91" s="262"/>
      <c r="BG91" s="262">
        <f>SUM(BG92:BG96)</f>
        <v>0</v>
      </c>
      <c r="BH91" s="262"/>
      <c r="BI91" s="262"/>
      <c r="BJ91" s="262"/>
      <c r="BK91" s="262"/>
      <c r="BL91" s="262">
        <f>SUM(BL92:BL96)</f>
        <v>0</v>
      </c>
      <c r="BM91" s="262"/>
      <c r="BN91" s="262"/>
      <c r="BO91" s="322"/>
      <c r="BP91" s="246"/>
      <c r="BQ91" s="81"/>
      <c r="BS91" s="81"/>
      <c r="BU91" s="81"/>
      <c r="BV91" s="81"/>
      <c r="BX91" s="81"/>
    </row>
    <row r="92" ht="21" customHeight="1">
      <c r="A92" s="355" t="s">
        <v>178</v>
      </c>
      <c r="B92" s="356" t="s">
        <v>179</v>
      </c>
      <c r="C92" s="357"/>
      <c r="D92" s="357"/>
      <c r="E92" s="357"/>
      <c r="F92" s="357"/>
      <c r="G92" s="357"/>
      <c r="H92" s="357"/>
      <c r="I92" s="357"/>
      <c r="J92" s="358"/>
      <c r="K92" s="272"/>
      <c r="L92" s="273"/>
      <c r="M92" s="273"/>
      <c r="N92" s="273"/>
      <c r="O92" s="273"/>
      <c r="P92" s="273"/>
      <c r="Q92" s="273"/>
      <c r="R92" s="359" t="s">
        <v>71</v>
      </c>
      <c r="S92" s="276">
        <f t="shared" ref="S92:S93" si="64">SUM(V92,T92)</f>
        <v>208</v>
      </c>
      <c r="T92" s="277">
        <f t="shared" ref="T92:T94" si="65">SUM(A1,AC92,AH92,AM92,AR92,AW92,BB92,BG92,BL92)</f>
        <v>0</v>
      </c>
      <c r="U92" s="278"/>
      <c r="V92" s="273">
        <f t="shared" ref="V92:V93" si="66">SUM(W92:X92)</f>
        <v>208</v>
      </c>
      <c r="W92" s="273">
        <f t="shared" ref="W92:W93" si="67">SUM(AD92,AI92,AN92,AS92,AX92,BC92,BH92,BM92)</f>
        <v>130</v>
      </c>
      <c r="X92" s="273">
        <f>SUM(AE92,AJ92,AO92,AT92,AY92,BD92,BI92,BN92)</f>
        <v>78</v>
      </c>
      <c r="Y92" s="273"/>
      <c r="Z92" s="273"/>
      <c r="AA92" s="279"/>
      <c r="AB92" s="280"/>
      <c r="AC92" s="293"/>
      <c r="AD92" s="16"/>
      <c r="AE92" s="16"/>
      <c r="AF92" s="287"/>
      <c r="AG92" s="155"/>
      <c r="AH92" s="293"/>
      <c r="AI92" s="16"/>
      <c r="AJ92" s="16"/>
      <c r="AK92" s="287"/>
      <c r="AL92" s="155"/>
      <c r="AM92" s="293"/>
      <c r="AN92" s="16"/>
      <c r="AO92" s="16"/>
      <c r="AP92" s="287"/>
      <c r="AQ92" s="155">
        <f t="shared" ref="AQ92:AQ95" si="68">SUM(AS92:AT92)</f>
        <v>0</v>
      </c>
      <c r="AR92" s="293"/>
      <c r="AS92" s="16"/>
      <c r="AT92" s="16"/>
      <c r="AU92" s="287"/>
      <c r="AV92" s="155">
        <f t="shared" ref="AV92:AV95" si="69">SUM(AX92:AY92)</f>
        <v>0</v>
      </c>
      <c r="AW92" s="293"/>
      <c r="AX92" s="16"/>
      <c r="AY92" s="16"/>
      <c r="AZ92" s="287"/>
      <c r="BA92" s="155">
        <f t="shared" ref="BA92:BA95" si="70">SUM(BC92:BD92)</f>
        <v>0</v>
      </c>
      <c r="BB92" s="293"/>
      <c r="BC92" s="16"/>
      <c r="BD92" s="16"/>
      <c r="BE92" s="287"/>
      <c r="BF92" s="155">
        <f t="shared" ref="BF92:BF95" si="71">SUM(BH92:BI92)</f>
        <v>110</v>
      </c>
      <c r="BG92" s="293"/>
      <c r="BH92" s="16">
        <v>70</v>
      </c>
      <c r="BI92" s="16">
        <v>40</v>
      </c>
      <c r="BJ92" s="287"/>
      <c r="BK92" s="155">
        <f t="shared" ref="BK92:BK97" si="72">SUM(BM92:BN92)</f>
        <v>98</v>
      </c>
      <c r="BL92" s="281"/>
      <c r="BM92" s="273">
        <v>60</v>
      </c>
      <c r="BN92" s="273">
        <v>38</v>
      </c>
      <c r="BO92" s="279"/>
      <c r="BP92" s="210"/>
      <c r="BQ92" s="15"/>
      <c r="BS92" s="15"/>
      <c r="BU92" s="15"/>
      <c r="BV92" s="15"/>
      <c r="BX92" s="15"/>
    </row>
    <row r="93" ht="21" customHeight="1">
      <c r="A93" s="360" t="s">
        <v>180</v>
      </c>
      <c r="B93" s="361" t="s">
        <v>181</v>
      </c>
      <c r="C93" s="362"/>
      <c r="D93" s="362"/>
      <c r="E93" s="362"/>
      <c r="F93" s="362"/>
      <c r="G93" s="362"/>
      <c r="H93" s="362"/>
      <c r="I93" s="362"/>
      <c r="J93" s="363"/>
      <c r="K93" s="286"/>
      <c r="L93" s="16"/>
      <c r="M93" s="16"/>
      <c r="N93" s="16"/>
      <c r="O93" s="16"/>
      <c r="P93" s="16"/>
      <c r="Q93" s="16"/>
      <c r="R93" s="287" t="s">
        <v>71</v>
      </c>
      <c r="S93" s="288">
        <f t="shared" si="64"/>
        <v>208</v>
      </c>
      <c r="T93" s="289">
        <f t="shared" si="65"/>
        <v>0</v>
      </c>
      <c r="U93" s="290"/>
      <c r="V93" s="16">
        <f t="shared" si="66"/>
        <v>208</v>
      </c>
      <c r="W93" s="16">
        <f t="shared" si="67"/>
        <v>130</v>
      </c>
      <c r="X93" s="16">
        <f>SUM(AE93,AJ93,AO93,AT93,AY93,BD93,BI93,BN93)</f>
        <v>78</v>
      </c>
      <c r="Y93" s="16"/>
      <c r="Z93" s="16"/>
      <c r="AA93" s="291"/>
      <c r="AB93" s="292"/>
      <c r="AC93" s="293"/>
      <c r="AD93" s="16"/>
      <c r="AE93" s="16"/>
      <c r="AF93" s="287"/>
      <c r="AG93" s="116"/>
      <c r="AH93" s="293"/>
      <c r="AI93" s="16"/>
      <c r="AJ93" s="16"/>
      <c r="AK93" s="287"/>
      <c r="AL93" s="116"/>
      <c r="AM93" s="293"/>
      <c r="AN93" s="16"/>
      <c r="AO93" s="16"/>
      <c r="AP93" s="287"/>
      <c r="AQ93" s="116">
        <f t="shared" si="68"/>
        <v>0</v>
      </c>
      <c r="AR93" s="293"/>
      <c r="AS93" s="16"/>
      <c r="AT93" s="16"/>
      <c r="AU93" s="287"/>
      <c r="AV93" s="116">
        <f t="shared" si="69"/>
        <v>0</v>
      </c>
      <c r="AW93" s="293"/>
      <c r="AX93" s="16"/>
      <c r="AY93" s="16"/>
      <c r="AZ93" s="287"/>
      <c r="BA93" s="116">
        <f t="shared" si="70"/>
        <v>0</v>
      </c>
      <c r="BB93" s="293"/>
      <c r="BC93" s="16"/>
      <c r="BD93" s="16"/>
      <c r="BE93" s="287"/>
      <c r="BF93" s="116">
        <f t="shared" si="71"/>
        <v>98</v>
      </c>
      <c r="BG93" s="293"/>
      <c r="BH93" s="16">
        <v>60</v>
      </c>
      <c r="BI93" s="16">
        <v>38</v>
      </c>
      <c r="BJ93" s="287"/>
      <c r="BK93" s="116">
        <f t="shared" si="72"/>
        <v>110</v>
      </c>
      <c r="BL93" s="293"/>
      <c r="BM93" s="16">
        <v>70</v>
      </c>
      <c r="BN93" s="16">
        <v>40</v>
      </c>
      <c r="BO93" s="291"/>
      <c r="BP93" s="210"/>
      <c r="BQ93" s="15"/>
      <c r="BS93" s="15"/>
      <c r="BU93" s="15"/>
      <c r="BV93" s="15"/>
      <c r="BX93" s="15"/>
    </row>
    <row r="94" ht="11.25" customHeight="1">
      <c r="A94" s="360" t="s">
        <v>182</v>
      </c>
      <c r="B94" s="364" t="s">
        <v>18</v>
      </c>
      <c r="C94" s="365"/>
      <c r="D94" s="365"/>
      <c r="E94" s="365"/>
      <c r="F94" s="365"/>
      <c r="G94" s="365"/>
      <c r="H94" s="365"/>
      <c r="I94" s="365"/>
      <c r="J94" s="366"/>
      <c r="K94" s="367"/>
      <c r="L94" s="16"/>
      <c r="M94" s="367"/>
      <c r="N94" s="16"/>
      <c r="O94" s="367"/>
      <c r="P94" s="16"/>
      <c r="Q94" s="367"/>
      <c r="R94" s="287" t="s">
        <v>71</v>
      </c>
      <c r="S94" s="288">
        <f t="shared" ref="S94:S95" si="73">SUM(AA94,T94)</f>
        <v>108</v>
      </c>
      <c r="T94" s="289">
        <f t="shared" si="65"/>
        <v>0</v>
      </c>
      <c r="U94" s="290"/>
      <c r="V94" s="16">
        <f t="shared" ref="V94:V97" si="74">SUM(AA94)</f>
        <v>108</v>
      </c>
      <c r="W94" s="16"/>
      <c r="X94" s="16"/>
      <c r="Y94" s="16"/>
      <c r="Z94" s="16"/>
      <c r="AA94" s="291">
        <f>SUM(A1,AE94,AJ94,AO94,AT94,AY94,BD94,BI94,BN94)</f>
        <v>108</v>
      </c>
      <c r="AB94" s="292"/>
      <c r="AC94" s="367"/>
      <c r="AD94" s="16"/>
      <c r="AE94" s="367"/>
      <c r="AF94" s="291"/>
      <c r="AG94" s="116"/>
      <c r="AH94" s="367"/>
      <c r="AI94" s="16"/>
      <c r="AJ94" s="367"/>
      <c r="AK94" s="291"/>
      <c r="AL94" s="116">
        <f t="shared" si="39"/>
        <v>0</v>
      </c>
      <c r="AM94" s="367"/>
      <c r="AN94" s="16"/>
      <c r="AO94" s="367"/>
      <c r="AP94" s="287"/>
      <c r="AQ94" s="116">
        <f t="shared" si="68"/>
        <v>0</v>
      </c>
      <c r="AR94" s="367"/>
      <c r="AS94" s="16"/>
      <c r="AT94" s="367"/>
      <c r="AU94" s="287"/>
      <c r="AV94" s="116">
        <f t="shared" si="69"/>
        <v>0</v>
      </c>
      <c r="AW94" s="367"/>
      <c r="AX94" s="16"/>
      <c r="AY94" s="367"/>
      <c r="AZ94" s="287"/>
      <c r="BA94" s="116">
        <f t="shared" si="70"/>
        <v>0</v>
      </c>
      <c r="BB94" s="367"/>
      <c r="BC94" s="16"/>
      <c r="BD94" s="367"/>
      <c r="BE94" s="287"/>
      <c r="BF94" s="116">
        <f t="shared" si="71"/>
        <v>0</v>
      </c>
      <c r="BG94" s="367"/>
      <c r="BH94" s="16"/>
      <c r="BI94" s="367"/>
      <c r="BJ94" s="287"/>
      <c r="BK94" s="116">
        <f t="shared" si="72"/>
        <v>108</v>
      </c>
      <c r="BL94" s="293"/>
      <c r="BM94" s="367"/>
      <c r="BN94" s="16">
        <v>108</v>
      </c>
      <c r="BO94" s="291"/>
      <c r="BP94" s="210"/>
      <c r="BQ94" s="15"/>
      <c r="BS94" s="15"/>
      <c r="BU94" s="15"/>
      <c r="BV94" s="15"/>
      <c r="BX94" s="15"/>
    </row>
    <row r="95" ht="11.25" customHeight="1">
      <c r="A95" s="368" t="s">
        <v>183</v>
      </c>
      <c r="B95" s="369" t="s">
        <v>19</v>
      </c>
      <c r="C95" s="370"/>
      <c r="D95" s="370"/>
      <c r="E95" s="370"/>
      <c r="F95" s="370"/>
      <c r="G95" s="370"/>
      <c r="H95" s="370"/>
      <c r="I95" s="370"/>
      <c r="J95" s="371"/>
      <c r="K95" s="298"/>
      <c r="L95" s="367"/>
      <c r="M95" s="299"/>
      <c r="N95" s="367"/>
      <c r="O95" s="299"/>
      <c r="P95" s="367"/>
      <c r="Q95" s="299"/>
      <c r="R95" s="367" t="s">
        <v>71</v>
      </c>
      <c r="S95" s="301">
        <f t="shared" si="73"/>
        <v>216</v>
      </c>
      <c r="T95" s="302">
        <f>SUM(AC95,AH95,AM95,AR95,AW95,BB95,BG95,BL95)</f>
        <v>0</v>
      </c>
      <c r="U95" s="303"/>
      <c r="V95" s="299">
        <f t="shared" si="74"/>
        <v>216</v>
      </c>
      <c r="W95" s="299"/>
      <c r="X95" s="299"/>
      <c r="Y95" s="299"/>
      <c r="Z95" s="299"/>
      <c r="AA95" s="304">
        <f>SUM(AE95,AJ95,AO95,AT95,AY95,BD95,BI95,BN95)</f>
        <v>216</v>
      </c>
      <c r="AB95" s="372"/>
      <c r="AC95" s="298"/>
      <c r="AD95" s="367"/>
      <c r="AE95" s="299"/>
      <c r="AF95" s="367"/>
      <c r="AG95" s="131"/>
      <c r="AH95" s="298"/>
      <c r="AI95" s="367"/>
      <c r="AJ95" s="299"/>
      <c r="AK95" s="367"/>
      <c r="AL95" s="131">
        <f t="shared" si="39"/>
        <v>0</v>
      </c>
      <c r="AM95" s="298"/>
      <c r="AN95" s="367"/>
      <c r="AO95" s="299"/>
      <c r="AP95" s="367"/>
      <c r="AQ95" s="131">
        <f t="shared" si="68"/>
        <v>0</v>
      </c>
      <c r="AR95" s="334"/>
      <c r="AS95" s="367"/>
      <c r="AT95" s="299"/>
      <c r="AU95" s="367"/>
      <c r="AV95" s="131">
        <f t="shared" si="69"/>
        <v>0</v>
      </c>
      <c r="AW95" s="334"/>
      <c r="AX95" s="367"/>
      <c r="AY95" s="299"/>
      <c r="AZ95" s="367"/>
      <c r="BA95" s="131">
        <f t="shared" si="70"/>
        <v>0</v>
      </c>
      <c r="BB95" s="334"/>
      <c r="BC95" s="367"/>
      <c r="BD95" s="299"/>
      <c r="BE95" s="367"/>
      <c r="BF95" s="131">
        <f t="shared" si="71"/>
        <v>0</v>
      </c>
      <c r="BG95" s="334"/>
      <c r="BH95" s="367"/>
      <c r="BI95" s="299"/>
      <c r="BJ95" s="367"/>
      <c r="BK95" s="131">
        <f t="shared" si="72"/>
        <v>216</v>
      </c>
      <c r="BL95" s="367"/>
      <c r="BM95" s="299"/>
      <c r="BN95" s="367">
        <v>216</v>
      </c>
      <c r="BO95" s="304"/>
      <c r="BP95" s="210"/>
      <c r="BQ95" s="15"/>
      <c r="BS95" s="15"/>
      <c r="BU95" s="15"/>
      <c r="BV95" s="15"/>
      <c r="BX95" s="15"/>
    </row>
    <row r="96" ht="11.25" customHeight="1">
      <c r="A96" s="373"/>
      <c r="B96" s="374"/>
      <c r="C96" s="375"/>
      <c r="D96" s="375"/>
      <c r="E96" s="375"/>
      <c r="F96" s="375"/>
      <c r="G96" s="375"/>
      <c r="H96" s="375"/>
      <c r="I96" s="375"/>
      <c r="J96" s="376"/>
      <c r="K96" s="377"/>
      <c r="L96" s="378"/>
      <c r="M96" s="378"/>
      <c r="N96" s="378"/>
      <c r="O96" s="378"/>
      <c r="P96" s="378"/>
      <c r="Q96" s="378"/>
      <c r="R96" s="379"/>
      <c r="S96" s="380">
        <f>SUM(S97:S98)</f>
        <v>360</v>
      </c>
      <c r="T96" s="381"/>
      <c r="U96" s="382"/>
      <c r="V96" s="383"/>
      <c r="W96" s="384"/>
      <c r="X96" s="383"/>
      <c r="Y96" s="384"/>
      <c r="Z96" s="383"/>
      <c r="AA96" s="384"/>
      <c r="AB96" s="385"/>
      <c r="AC96" s="377">
        <f>SUM(AC97:AC98)</f>
        <v>0</v>
      </c>
      <c r="AD96" s="378"/>
      <c r="AE96" s="378"/>
      <c r="AF96" s="379"/>
      <c r="AG96" s="384"/>
      <c r="AH96" s="377">
        <f>SUM(AH97:AH98)</f>
        <v>0</v>
      </c>
      <c r="AI96" s="378"/>
      <c r="AJ96" s="378"/>
      <c r="AK96" s="379"/>
      <c r="AL96" s="384"/>
      <c r="AM96" s="377">
        <f>SUM(AM97:AM98)</f>
        <v>0</v>
      </c>
      <c r="AN96" s="378"/>
      <c r="AO96" s="378"/>
      <c r="AP96" s="379"/>
      <c r="AQ96" s="384"/>
      <c r="AR96" s="377">
        <f>SUM(AR97:AR98)</f>
        <v>0</v>
      </c>
      <c r="AS96" s="378"/>
      <c r="AT96" s="378"/>
      <c r="AU96" s="379"/>
      <c r="AV96" s="384"/>
      <c r="AW96" s="377">
        <f>SUM(AW97:AW98)</f>
        <v>0</v>
      </c>
      <c r="AX96" s="378"/>
      <c r="AY96" s="378"/>
      <c r="AZ96" s="379"/>
      <c r="BA96" s="384"/>
      <c r="BB96" s="377">
        <f>SUM(BB97:BB98)</f>
        <v>0</v>
      </c>
      <c r="BC96" s="378"/>
      <c r="BD96" s="378"/>
      <c r="BE96" s="379"/>
      <c r="BF96" s="384"/>
      <c r="BG96" s="377">
        <f>SUM(BG97:BG98)</f>
        <v>0</v>
      </c>
      <c r="BH96" s="378"/>
      <c r="BI96" s="378"/>
      <c r="BJ96" s="379"/>
      <c r="BK96" s="386"/>
      <c r="BL96" s="377"/>
      <c r="BM96" s="384"/>
      <c r="BN96" s="378"/>
      <c r="BO96" s="379"/>
      <c r="BP96" s="210"/>
      <c r="BQ96" s="15"/>
      <c r="BR96" s="15"/>
      <c r="BS96" s="15"/>
      <c r="BU96" s="15"/>
      <c r="BV96" s="15"/>
      <c r="BW96" s="15"/>
      <c r="BX96" s="15"/>
      <c r="BY96" s="15"/>
      <c r="BZ96" s="15"/>
      <c r="CA96" s="15"/>
      <c r="CB96" s="15"/>
    </row>
    <row r="97" ht="11.25" customHeight="1">
      <c r="A97" s="387" t="s">
        <v>184</v>
      </c>
      <c r="B97" s="388" t="s">
        <v>185</v>
      </c>
      <c r="C97" s="389"/>
      <c r="D97" s="389"/>
      <c r="E97" s="389"/>
      <c r="F97" s="389"/>
      <c r="G97" s="389"/>
      <c r="H97" s="389"/>
      <c r="I97" s="389"/>
      <c r="J97" s="390"/>
      <c r="K97" s="367"/>
      <c r="L97" s="273"/>
      <c r="M97" s="367"/>
      <c r="N97" s="273"/>
      <c r="O97" s="367"/>
      <c r="P97" s="273"/>
      <c r="Q97" s="367"/>
      <c r="R97" s="279" t="s">
        <v>71</v>
      </c>
      <c r="S97" s="80">
        <f>SUM(AA97)</f>
        <v>144</v>
      </c>
      <c r="T97" s="391"/>
      <c r="U97" s="278"/>
      <c r="V97" s="367">
        <f t="shared" si="74"/>
        <v>144</v>
      </c>
      <c r="W97" s="273"/>
      <c r="X97" s="367"/>
      <c r="Y97" s="273"/>
      <c r="Z97" s="367"/>
      <c r="AA97" s="279">
        <f>SUM(BN97)</f>
        <v>144</v>
      </c>
      <c r="AB97" s="155"/>
      <c r="AC97" s="367"/>
      <c r="AD97" s="273"/>
      <c r="AE97" s="367"/>
      <c r="AF97" s="279"/>
      <c r="AG97" s="155"/>
      <c r="AH97" s="367"/>
      <c r="AI97" s="273"/>
      <c r="AJ97" s="367"/>
      <c r="AK97" s="279"/>
      <c r="AL97" s="155"/>
      <c r="AM97" s="367"/>
      <c r="AN97" s="273"/>
      <c r="AO97" s="367"/>
      <c r="AP97" s="279"/>
      <c r="AQ97" s="155"/>
      <c r="AR97" s="367"/>
      <c r="AS97" s="273"/>
      <c r="AT97" s="367"/>
      <c r="AU97" s="279"/>
      <c r="AV97" s="155"/>
      <c r="AW97" s="367"/>
      <c r="AX97" s="273"/>
      <c r="AY97" s="367"/>
      <c r="AZ97" s="279"/>
      <c r="BA97" s="155"/>
      <c r="BB97" s="367"/>
      <c r="BC97" s="273"/>
      <c r="BD97" s="367"/>
      <c r="BE97" s="279"/>
      <c r="BF97" s="155"/>
      <c r="BG97" s="367"/>
      <c r="BH97" s="273"/>
      <c r="BI97" s="367"/>
      <c r="BJ97" s="279"/>
      <c r="BK97" s="155">
        <f t="shared" si="72"/>
        <v>144</v>
      </c>
      <c r="BL97" s="367"/>
      <c r="BM97" s="273"/>
      <c r="BN97" s="367">
        <v>144</v>
      </c>
      <c r="BO97" s="279"/>
      <c r="BP97" s="246"/>
      <c r="BQ97" s="81"/>
      <c r="BS97" s="81"/>
      <c r="BU97" s="81"/>
      <c r="BV97" s="81"/>
      <c r="BX97" s="81"/>
    </row>
    <row r="98" s="81" customFormat="1" ht="11.25" customHeight="1">
      <c r="A98" s="392" t="s">
        <v>186</v>
      </c>
      <c r="B98" s="393" t="s">
        <v>21</v>
      </c>
      <c r="C98" s="394"/>
      <c r="D98" s="394"/>
      <c r="E98" s="394"/>
      <c r="F98" s="394"/>
      <c r="G98" s="394"/>
      <c r="H98" s="394"/>
      <c r="I98" s="394"/>
      <c r="J98" s="395"/>
      <c r="K98" s="332"/>
      <c r="L98" s="396"/>
      <c r="M98" s="397"/>
      <c r="N98" s="396"/>
      <c r="O98" s="397"/>
      <c r="P98" s="396"/>
      <c r="Q98" s="397"/>
      <c r="R98" s="396"/>
      <c r="S98" s="80">
        <f>SUM(BL98)</f>
        <v>216</v>
      </c>
      <c r="T98" s="301"/>
      <c r="U98" s="398"/>
      <c r="V98" s="303"/>
      <c r="W98" s="398"/>
      <c r="X98" s="303"/>
      <c r="Y98" s="398"/>
      <c r="Z98" s="303"/>
      <c r="AA98" s="398"/>
      <c r="AB98" s="399"/>
      <c r="AC98" s="301"/>
      <c r="AD98" s="391"/>
      <c r="AE98" s="302"/>
      <c r="AF98" s="391"/>
      <c r="AG98" s="399"/>
      <c r="AH98" s="301"/>
      <c r="AI98" s="391"/>
      <c r="AJ98" s="302"/>
      <c r="AK98" s="391"/>
      <c r="AL98" s="399"/>
      <c r="AM98" s="301"/>
      <c r="AN98" s="391"/>
      <c r="AO98" s="302"/>
      <c r="AP98" s="391"/>
      <c r="AQ98" s="399"/>
      <c r="AR98" s="301"/>
      <c r="AS98" s="391"/>
      <c r="AT98" s="302"/>
      <c r="AU98" s="391"/>
      <c r="AV98" s="399"/>
      <c r="AW98" s="301"/>
      <c r="AX98" s="391"/>
      <c r="AY98" s="302"/>
      <c r="AZ98" s="391"/>
      <c r="BA98" s="399"/>
      <c r="BB98" s="301"/>
      <c r="BC98" s="391"/>
      <c r="BD98" s="302"/>
      <c r="BE98" s="391"/>
      <c r="BF98" s="400"/>
      <c r="BG98" s="301"/>
      <c r="BH98" s="391"/>
      <c r="BI98" s="302"/>
      <c r="BJ98" s="391"/>
      <c r="BK98" s="400">
        <f>SUM(BL98)</f>
        <v>216</v>
      </c>
      <c r="BL98" s="401">
        <v>216</v>
      </c>
      <c r="BM98" s="391"/>
      <c r="BN98" s="302"/>
      <c r="BO98" s="402"/>
      <c r="BP98" s="246"/>
      <c r="BQ98" s="81"/>
      <c r="BS98" s="81"/>
      <c r="BU98" s="81"/>
      <c r="BV98" s="81"/>
      <c r="BX98" s="81"/>
    </row>
    <row r="99" s="403" customFormat="1" ht="11.25" customHeight="1">
      <c r="A99" s="404"/>
      <c r="B99" s="405"/>
      <c r="C99" s="406"/>
      <c r="D99" s="406"/>
      <c r="E99" s="406"/>
      <c r="F99" s="406"/>
      <c r="G99" s="406"/>
      <c r="H99" s="406"/>
      <c r="I99" s="406"/>
      <c r="J99" s="407"/>
      <c r="K99" s="408"/>
      <c r="L99" s="408"/>
      <c r="M99" s="408"/>
      <c r="N99" s="408"/>
      <c r="O99" s="408"/>
      <c r="P99" s="408"/>
      <c r="Q99" s="408"/>
      <c r="R99" s="408"/>
      <c r="S99" s="409"/>
      <c r="T99" s="410"/>
      <c r="U99" s="411"/>
      <c r="V99" s="412"/>
      <c r="W99" s="413"/>
      <c r="X99" s="412"/>
      <c r="Y99" s="413"/>
      <c r="Z99" s="412"/>
      <c r="AA99" s="413"/>
      <c r="AB99" s="414"/>
      <c r="AC99" s="411"/>
      <c r="AD99" s="411"/>
      <c r="AE99" s="411"/>
      <c r="AF99" s="411"/>
      <c r="AG99" s="414"/>
      <c r="AH99" s="411"/>
      <c r="AI99" s="411"/>
      <c r="AJ99" s="411"/>
      <c r="AK99" s="411"/>
      <c r="AL99" s="414"/>
      <c r="AM99" s="411"/>
      <c r="AN99" s="411"/>
      <c r="AO99" s="411"/>
      <c r="AP99" s="411"/>
      <c r="AQ99" s="414"/>
      <c r="AR99" s="411"/>
      <c r="AS99" s="411"/>
      <c r="AT99" s="411"/>
      <c r="AU99" s="411"/>
      <c r="AV99" s="414"/>
      <c r="AW99" s="411"/>
      <c r="AX99" s="411"/>
      <c r="AY99" s="411"/>
      <c r="AZ99" s="411"/>
      <c r="BA99" s="414"/>
      <c r="BB99" s="411"/>
      <c r="BC99" s="411"/>
      <c r="BD99" s="411"/>
      <c r="BE99" s="411"/>
      <c r="BF99" s="414"/>
      <c r="BG99" s="411"/>
      <c r="BH99" s="411"/>
      <c r="BI99" s="411"/>
      <c r="BJ99" s="411"/>
      <c r="BK99" s="414"/>
      <c r="BL99" s="411"/>
      <c r="BM99" s="411"/>
      <c r="BN99" s="411"/>
      <c r="BO99" s="415"/>
      <c r="BP99" s="246"/>
      <c r="BQ99" s="81"/>
      <c r="BS99" s="81"/>
      <c r="BU99" s="81"/>
      <c r="BV99" s="81"/>
      <c r="BX99" s="81"/>
    </row>
    <row r="100" s="81" customFormat="1" ht="15" customHeight="1">
      <c r="A100" s="416" t="s">
        <v>23</v>
      </c>
      <c r="B100" s="417"/>
      <c r="C100" s="417"/>
      <c r="D100" s="417"/>
      <c r="E100" s="417"/>
      <c r="F100" s="417"/>
      <c r="G100" s="417"/>
      <c r="H100" s="417"/>
      <c r="I100" s="417"/>
      <c r="J100" s="418"/>
      <c r="K100" s="419"/>
      <c r="L100" s="420"/>
      <c r="M100" s="420"/>
      <c r="N100" s="420"/>
      <c r="O100" s="346"/>
      <c r="P100" s="335"/>
      <c r="Q100" s="335"/>
      <c r="R100" s="335"/>
      <c r="S100" s="289">
        <f>SUM(S20,S42,S50,S56,S70,S96)</f>
        <v>5940</v>
      </c>
      <c r="T100" s="289">
        <f>SUM(T22,T36,T42,T50,T56,T70,T96)</f>
        <v>0</v>
      </c>
      <c r="U100" s="289"/>
      <c r="V100" s="289">
        <f>SUM(V22,V36,V42,V50,V56,V70,V96)</f>
        <v>5544</v>
      </c>
      <c r="W100" s="289">
        <f>SUM(W22,W36,W42,W50,W56,W70,W96)</f>
        <v>2014</v>
      </c>
      <c r="X100" s="289">
        <f>SUM(X22,X36,X42,X50,X56,X70,X96)</f>
        <v>2270</v>
      </c>
      <c r="Y100" s="289"/>
      <c r="Z100" s="289"/>
      <c r="AA100" s="421">
        <f>SUM(AA79,AA80,AA88,AA89,AA94,AA95,AA97)</f>
        <v>1404</v>
      </c>
      <c r="AB100" s="422">
        <f>SUM(AB22,AB36,AB42,AB50,AB56,AB70,AB96)</f>
        <v>612</v>
      </c>
      <c r="AC100" s="423"/>
      <c r="AD100" s="424"/>
      <c r="AE100" s="424"/>
      <c r="AF100" s="425"/>
      <c r="AG100" s="422">
        <f>SUM(AG22,AG36,AG42,AG50,AG56,AG70,AG96)</f>
        <v>828</v>
      </c>
      <c r="AH100" s="423"/>
      <c r="AI100" s="424"/>
      <c r="AJ100" s="424"/>
      <c r="AK100" s="425"/>
      <c r="AL100" s="422">
        <f>SUM(AL22,AL36,AL42,AL50,AL56,AL70,AL96)</f>
        <v>612</v>
      </c>
      <c r="AM100" s="423"/>
      <c r="AN100" s="424"/>
      <c r="AO100" s="424"/>
      <c r="AP100" s="425"/>
      <c r="AQ100" s="422">
        <f>SUM(AQ22,AQ36,AQ42,AQ50,AQ56,AQ70,AQ96)</f>
        <v>828</v>
      </c>
      <c r="AR100" s="423"/>
      <c r="AS100" s="424"/>
      <c r="AT100" s="424"/>
      <c r="AU100" s="425"/>
      <c r="AV100" s="422">
        <f>SUM(AV22,AV36,AV42,AV50,AV56,AV70,AV96)</f>
        <v>612</v>
      </c>
      <c r="AW100" s="423"/>
      <c r="AX100" s="424"/>
      <c r="AY100" s="424"/>
      <c r="AZ100" s="425"/>
      <c r="BA100" s="422">
        <f>SUM(BA22,BA36,BA42,BA50,BA56,BA70,BA96)</f>
        <v>864</v>
      </c>
      <c r="BB100" s="423"/>
      <c r="BC100" s="424"/>
      <c r="BD100" s="424"/>
      <c r="BE100" s="425"/>
      <c r="BF100" s="422">
        <f>SUM(BF22,BF36,BF42,BF50,BF56,BF70,BF96)</f>
        <v>612</v>
      </c>
      <c r="BG100" s="423"/>
      <c r="BH100" s="424"/>
      <c r="BI100" s="424"/>
      <c r="BJ100" s="425"/>
      <c r="BK100" s="422">
        <f>SUM(BK22,BK36,BK42,BK50,BK56,BK70)</f>
        <v>612</v>
      </c>
      <c r="BL100" s="423"/>
      <c r="BM100" s="424"/>
      <c r="BN100" s="424"/>
      <c r="BO100" s="424"/>
      <c r="BP100" s="210"/>
      <c r="BQ100" s="15"/>
      <c r="BS100" s="15"/>
      <c r="BU100" s="15"/>
      <c r="BV100" s="15"/>
      <c r="BX100" s="15"/>
    </row>
    <row r="101" s="81" customFormat="1" ht="41.25">
      <c r="A101" s="426" t="s">
        <v>187</v>
      </c>
      <c r="B101" s="427" t="s">
        <v>21</v>
      </c>
      <c r="C101" s="428"/>
      <c r="D101" s="428"/>
      <c r="E101" s="428"/>
      <c r="F101" s="428"/>
      <c r="G101" s="428"/>
      <c r="H101" s="428"/>
      <c r="I101" s="428"/>
      <c r="J101" s="429"/>
      <c r="K101" s="430"/>
      <c r="L101" s="430"/>
      <c r="M101" s="430"/>
      <c r="N101" s="430"/>
      <c r="O101" s="430"/>
      <c r="P101" s="430"/>
      <c r="Q101" s="430"/>
      <c r="R101" s="430"/>
      <c r="S101" s="430"/>
      <c r="T101" s="430"/>
      <c r="U101" s="430"/>
      <c r="V101" s="431"/>
      <c r="W101" s="431"/>
      <c r="X101" s="431"/>
      <c r="Y101" s="431"/>
      <c r="Z101" s="431"/>
      <c r="AA101" s="431"/>
      <c r="AB101" s="432"/>
      <c r="AC101" s="430"/>
      <c r="AD101" s="430"/>
      <c r="AE101" s="430"/>
      <c r="AF101" s="430"/>
      <c r="AG101" s="432"/>
      <c r="AH101" s="430"/>
      <c r="AI101" s="430"/>
      <c r="AJ101" s="430"/>
      <c r="AK101" s="430"/>
      <c r="AL101" s="432"/>
      <c r="AM101" s="430"/>
      <c r="AN101" s="430"/>
      <c r="AO101" s="430"/>
      <c r="AP101" s="430"/>
      <c r="AQ101" s="432"/>
      <c r="AR101" s="430"/>
      <c r="AS101" s="430"/>
      <c r="AT101" s="430"/>
      <c r="AU101" s="430"/>
      <c r="AV101" s="432"/>
      <c r="AW101" s="430"/>
      <c r="AX101" s="430"/>
      <c r="AY101" s="430"/>
      <c r="AZ101" s="430"/>
      <c r="BA101" s="432"/>
      <c r="BB101" s="430"/>
      <c r="BC101" s="430"/>
      <c r="BD101" s="430"/>
      <c r="BE101" s="430"/>
      <c r="BF101" s="432"/>
      <c r="BG101" s="430"/>
      <c r="BH101" s="430"/>
      <c r="BI101" s="430"/>
      <c r="BJ101" s="430"/>
      <c r="BK101" s="432"/>
      <c r="BL101" s="430"/>
      <c r="BM101" s="430"/>
      <c r="BN101" s="430"/>
      <c r="BO101" s="433"/>
      <c r="BP101" s="210"/>
      <c r="BQ101" s="15"/>
      <c r="BR101" s="15"/>
      <c r="BS101" s="15"/>
      <c r="BU101" s="15"/>
      <c r="BV101" s="15"/>
      <c r="BW101" s="15"/>
      <c r="BX101" s="15"/>
      <c r="BY101" s="15"/>
      <c r="BZ101" s="15"/>
      <c r="CA101" s="15"/>
      <c r="CB101" s="15"/>
    </row>
    <row r="102">
      <c r="A102" s="434" t="s">
        <v>188</v>
      </c>
      <c r="B102" s="435"/>
      <c r="C102" s="435"/>
      <c r="D102" s="435"/>
      <c r="E102" s="435"/>
      <c r="F102" s="435"/>
      <c r="G102" s="435"/>
      <c r="H102" s="435"/>
      <c r="I102" s="435"/>
      <c r="J102" s="435"/>
      <c r="K102" s="435"/>
      <c r="L102" s="435"/>
      <c r="M102" s="435"/>
      <c r="N102" s="435"/>
      <c r="O102" s="435"/>
      <c r="P102" s="435"/>
      <c r="Q102" s="435"/>
      <c r="R102" s="436"/>
      <c r="S102" s="437"/>
      <c r="T102" s="438"/>
      <c r="U102" s="438"/>
      <c r="V102" s="438"/>
      <c r="W102" s="438"/>
      <c r="X102" s="438"/>
      <c r="Y102" s="438"/>
      <c r="Z102" s="438"/>
      <c r="AA102" s="439"/>
      <c r="AB102" s="440"/>
      <c r="AC102" s="441"/>
      <c r="AD102" s="442"/>
      <c r="AE102" s="441"/>
      <c r="AF102" s="442"/>
      <c r="AG102" s="443"/>
      <c r="AH102" s="442"/>
      <c r="AI102" s="441"/>
      <c r="AJ102" s="442"/>
      <c r="AK102" s="441"/>
      <c r="AL102" s="440"/>
      <c r="AM102" s="441"/>
      <c r="AN102" s="442"/>
      <c r="AO102" s="441"/>
      <c r="AP102" s="442"/>
      <c r="AQ102" s="443"/>
      <c r="AR102" s="442"/>
      <c r="AS102" s="441"/>
      <c r="AT102" s="442"/>
      <c r="AU102" s="441"/>
      <c r="AV102" s="440"/>
      <c r="AW102" s="441"/>
      <c r="AX102" s="442"/>
      <c r="AY102" s="441"/>
      <c r="AZ102" s="442"/>
      <c r="BA102" s="443"/>
      <c r="BB102" s="442"/>
      <c r="BC102" s="441"/>
      <c r="BD102" s="442"/>
      <c r="BE102" s="441"/>
      <c r="BF102" s="440"/>
      <c r="BG102" s="441"/>
      <c r="BH102" s="442"/>
      <c r="BI102" s="441"/>
      <c r="BJ102" s="442"/>
      <c r="BK102" s="443"/>
      <c r="BL102" s="442"/>
      <c r="BM102" s="441"/>
      <c r="BN102" s="442"/>
      <c r="BO102" s="444"/>
      <c r="BP102" s="210"/>
      <c r="BQ102" s="15"/>
      <c r="BS102" s="15"/>
      <c r="BU102" s="15"/>
      <c r="BV102" s="15"/>
      <c r="BX102" s="15"/>
    </row>
    <row r="103" ht="12" customHeight="1">
      <c r="A103" s="445"/>
      <c r="B103" s="396"/>
      <c r="C103" s="396"/>
      <c r="D103" s="396"/>
      <c r="E103" s="396"/>
      <c r="F103" s="396"/>
      <c r="G103" s="396"/>
      <c r="H103" s="396"/>
      <c r="I103" s="396"/>
      <c r="J103" s="396"/>
      <c r="K103" s="396"/>
      <c r="L103" s="396"/>
      <c r="M103" s="396"/>
      <c r="N103" s="396"/>
      <c r="O103" s="396"/>
      <c r="P103" s="396"/>
      <c r="Q103" s="396"/>
      <c r="R103" s="446"/>
      <c r="S103" s="447" t="s">
        <v>23</v>
      </c>
      <c r="T103" s="448"/>
      <c r="U103" s="449" t="s">
        <v>189</v>
      </c>
      <c r="V103" s="450"/>
      <c r="W103" s="450"/>
      <c r="X103" s="450"/>
      <c r="Y103" s="450"/>
      <c r="Z103" s="450"/>
      <c r="AA103" s="451"/>
      <c r="AB103" s="452">
        <f>SUM(AB23:AB35,AB37:AB38,AB44:AB48,AB52:AB54,AB58:AB68,AB75:AB78,AB83:AB87,AB92:AB93)</f>
        <v>612</v>
      </c>
      <c r="AC103" s="453"/>
      <c r="AD103" s="152"/>
      <c r="AE103" s="152"/>
      <c r="AF103" s="454"/>
      <c r="AG103" s="455">
        <f>SUM(AG23:AG35,AG37:AG38,AG44:AG48,AG52:AG54,AG58:AG68,AG75:AG78,AG83:AG87,AG92:AG93)</f>
        <v>828</v>
      </c>
      <c r="AH103" s="453"/>
      <c r="AI103" s="152"/>
      <c r="AJ103" s="152"/>
      <c r="AK103" s="454"/>
      <c r="AL103" s="455">
        <f>SUM(AL23:AL35,AL37:AL38,AL44:AL48,AL52:AL54,AL58:AL68,AL75:AL78,AL83:AL87,AL92:AL93)</f>
        <v>612</v>
      </c>
      <c r="AM103" s="453"/>
      <c r="AN103" s="152"/>
      <c r="AO103" s="152"/>
      <c r="AP103" s="454"/>
      <c r="AQ103" s="455">
        <f>SUM(AQ23:AQ35,AQ37:AQ38,AQ44:AQ48,AQ52:AQ54,AQ58:AQ68,AQ75:AQ78,AQ83:AQ87,AQ92:AQ93)</f>
        <v>792</v>
      </c>
      <c r="AR103" s="453"/>
      <c r="AS103" s="152"/>
      <c r="AT103" s="152"/>
      <c r="AU103" s="454"/>
      <c r="AV103" s="455">
        <f>SUM(AV23:AV35,AV37:AV38,AV44:AV48,AV52:AV54,AV58:AV68,AV75:AV78,AV83:AV87,AV92:AV93)</f>
        <v>288</v>
      </c>
      <c r="AW103" s="453"/>
      <c r="AX103" s="152"/>
      <c r="AY103" s="152"/>
      <c r="AZ103" s="454"/>
      <c r="BA103" s="455">
        <f>SUM(BA23:BA35,BA37:BA38,BA44:BA48,BA52:BA54,BA58:BA68,BA75:BA78,BA83:BA87,BA92:BA93)</f>
        <v>540</v>
      </c>
      <c r="BB103" s="453"/>
      <c r="BC103" s="152"/>
      <c r="BD103" s="152"/>
      <c r="BE103" s="454"/>
      <c r="BF103" s="455">
        <f>SUM(BF23:BF35,BF37:BF38,BF44:BF48,BF52:BF54,BF58:BF68,BF75:BF78,BF83:BF87,BF92:BF93)</f>
        <v>396</v>
      </c>
      <c r="BG103" s="453"/>
      <c r="BH103" s="152"/>
      <c r="BI103" s="152"/>
      <c r="BJ103" s="454"/>
      <c r="BK103" s="455">
        <f>SUM(BK23:BK35,BK37:BK38,BK44:BK48,BK52:BK54,BK58:BK68,BK75:BK78,BK83:BK87,BK92:BK93)</f>
        <v>252</v>
      </c>
      <c r="BL103" s="453"/>
      <c r="BM103" s="152"/>
      <c r="BN103" s="152"/>
      <c r="BO103" s="456"/>
      <c r="BP103" s="210"/>
      <c r="BQ103" s="15"/>
      <c r="BR103" s="15"/>
      <c r="BS103" s="15"/>
      <c r="BU103" s="15"/>
      <c r="BV103" s="15"/>
      <c r="BW103" s="15"/>
      <c r="BX103" s="15"/>
      <c r="BY103" s="15"/>
      <c r="BZ103" s="15"/>
      <c r="CA103" s="15"/>
      <c r="CB103" s="15"/>
    </row>
    <row r="104" ht="12" customHeight="1">
      <c r="A104" s="445"/>
      <c r="B104" s="396"/>
      <c r="C104" s="396"/>
      <c r="D104" s="396"/>
      <c r="E104" s="396"/>
      <c r="F104" s="396"/>
      <c r="G104" s="396"/>
      <c r="H104" s="396"/>
      <c r="I104" s="396"/>
      <c r="J104" s="396"/>
      <c r="K104" s="396"/>
      <c r="L104" s="396"/>
      <c r="M104" s="396"/>
      <c r="N104" s="396"/>
      <c r="O104" s="396"/>
      <c r="P104" s="396"/>
      <c r="Q104" s="396"/>
      <c r="R104" s="446"/>
      <c r="S104" s="457"/>
      <c r="T104" s="458"/>
      <c r="U104" s="459" t="s">
        <v>190</v>
      </c>
      <c r="V104" s="460"/>
      <c r="W104" s="460"/>
      <c r="X104" s="460"/>
      <c r="Y104" s="460"/>
      <c r="Z104" s="460"/>
      <c r="AA104" s="461"/>
      <c r="AB104" s="462">
        <f>SUM(A1,AB79,AB88,AB94)</f>
        <v>0</v>
      </c>
      <c r="AC104" s="463"/>
      <c r="AD104" s="114"/>
      <c r="AE104" s="114"/>
      <c r="AF104" s="464"/>
      <c r="AG104" s="465">
        <f>SUM(A1,AG79,AG88,AG94)</f>
        <v>0</v>
      </c>
      <c r="AH104" s="463"/>
      <c r="AI104" s="114"/>
      <c r="AJ104" s="114"/>
      <c r="AK104" s="464"/>
      <c r="AL104" s="465">
        <f>SUM(A1,AL79,AL88,AL94)</f>
        <v>0</v>
      </c>
      <c r="AM104" s="463"/>
      <c r="AN104" s="114"/>
      <c r="AO104" s="114"/>
      <c r="AP104" s="464"/>
      <c r="AQ104" s="465">
        <f>SUM(A1,AQ79,AQ88,AQ94)</f>
        <v>36</v>
      </c>
      <c r="AR104" s="463"/>
      <c r="AS104" s="114"/>
      <c r="AT104" s="114"/>
      <c r="AU104" s="464"/>
      <c r="AV104" s="465">
        <f>SUM(A1,AV79,AV88,AV94)</f>
        <v>216</v>
      </c>
      <c r="AW104" s="463"/>
      <c r="AX104" s="114"/>
      <c r="AY104" s="114"/>
      <c r="AZ104" s="464"/>
      <c r="BA104" s="465">
        <f>SUM(A1,BA79,BA88,BA94)</f>
        <v>72</v>
      </c>
      <c r="BB104" s="463"/>
      <c r="BC104" s="114"/>
      <c r="BD104" s="114"/>
      <c r="BE104" s="464"/>
      <c r="BF104" s="465">
        <f>SUM(A1,BF79,BF88,BF94)</f>
        <v>72</v>
      </c>
      <c r="BG104" s="463"/>
      <c r="BH104" s="114"/>
      <c r="BI104" s="114"/>
      <c r="BJ104" s="464"/>
      <c r="BK104" s="465">
        <f>SUM(BK79,BK88,BK94)</f>
        <v>108</v>
      </c>
      <c r="BL104" s="463"/>
      <c r="BM104" s="114"/>
      <c r="BN104" s="114"/>
      <c r="BO104" s="466"/>
      <c r="BP104" s="210"/>
      <c r="BQ104" s="15"/>
      <c r="BS104" s="15"/>
      <c r="BU104" s="15"/>
      <c r="BV104" s="15"/>
      <c r="BX104" s="15"/>
    </row>
    <row r="105" ht="21.75" customHeight="1">
      <c r="A105" s="445"/>
      <c r="B105" s="396"/>
      <c r="C105" s="396"/>
      <c r="D105" s="396"/>
      <c r="E105" s="396"/>
      <c r="F105" s="396"/>
      <c r="G105" s="396"/>
      <c r="H105" s="396"/>
      <c r="I105" s="396"/>
      <c r="J105" s="396"/>
      <c r="K105" s="396"/>
      <c r="L105" s="396"/>
      <c r="M105" s="396"/>
      <c r="N105" s="396"/>
      <c r="O105" s="396"/>
      <c r="P105" s="396"/>
      <c r="Q105" s="396"/>
      <c r="R105" s="446"/>
      <c r="S105" s="457"/>
      <c r="T105" s="458"/>
      <c r="U105" s="467" t="s">
        <v>19</v>
      </c>
      <c r="V105" s="362"/>
      <c r="W105" s="362"/>
      <c r="X105" s="362"/>
      <c r="Y105" s="362"/>
      <c r="Z105" s="362"/>
      <c r="AA105" s="468"/>
      <c r="AB105" s="462">
        <f>SUM(A1,AB80,AB89,AB95)</f>
        <v>0</v>
      </c>
      <c r="AC105" s="463"/>
      <c r="AD105" s="114"/>
      <c r="AE105" s="114"/>
      <c r="AF105" s="464"/>
      <c r="AG105" s="465">
        <f>SUM(A1,AG80,AG89,AG95)</f>
        <v>0</v>
      </c>
      <c r="AH105" s="463"/>
      <c r="AI105" s="114"/>
      <c r="AJ105" s="114"/>
      <c r="AK105" s="464"/>
      <c r="AL105" s="465">
        <f>SUM(A1,AL80,AL89,AL95)</f>
        <v>0</v>
      </c>
      <c r="AM105" s="463"/>
      <c r="AN105" s="114"/>
      <c r="AO105" s="114"/>
      <c r="AP105" s="464"/>
      <c r="AQ105" s="465">
        <f>SUM(A1,AQ80,AQ89,AQ95)</f>
        <v>0</v>
      </c>
      <c r="AR105" s="463"/>
      <c r="AS105" s="114"/>
      <c r="AT105" s="114"/>
      <c r="AU105" s="464"/>
      <c r="AV105" s="465">
        <f>SUM(A1,AV80,AV89,AV95)</f>
        <v>108</v>
      </c>
      <c r="AW105" s="463"/>
      <c r="AX105" s="114"/>
      <c r="AY105" s="114"/>
      <c r="AZ105" s="464"/>
      <c r="BA105" s="465">
        <f>SUM(A1,BA80,BA89,BA95)</f>
        <v>252</v>
      </c>
      <c r="BB105" s="463"/>
      <c r="BC105" s="114"/>
      <c r="BD105" s="114"/>
      <c r="BE105" s="464"/>
      <c r="BF105" s="465">
        <f>SUM(A1,BF80,BF89,BF95)</f>
        <v>144</v>
      </c>
      <c r="BG105" s="463"/>
      <c r="BH105" s="114"/>
      <c r="BI105" s="114"/>
      <c r="BJ105" s="464"/>
      <c r="BK105" s="465">
        <f>SUM(A1,BK80,BK89,BK95)</f>
        <v>252</v>
      </c>
      <c r="BL105" s="463"/>
      <c r="BM105" s="114"/>
      <c r="BN105" s="114"/>
      <c r="BO105" s="466"/>
      <c r="BP105" s="210"/>
      <c r="BQ105" s="15"/>
      <c r="BS105" s="15"/>
      <c r="BU105" s="15"/>
      <c r="BV105" s="15"/>
      <c r="BX105" s="15"/>
    </row>
    <row r="106" ht="12" customHeight="1">
      <c r="A106" s="445"/>
      <c r="B106" s="396"/>
      <c r="C106" s="396"/>
      <c r="D106" s="396"/>
      <c r="E106" s="396"/>
      <c r="F106" s="396"/>
      <c r="G106" s="396"/>
      <c r="H106" s="396"/>
      <c r="I106" s="396"/>
      <c r="J106" s="396"/>
      <c r="K106" s="396"/>
      <c r="L106" s="396"/>
      <c r="M106" s="396"/>
      <c r="N106" s="396"/>
      <c r="O106" s="396"/>
      <c r="P106" s="396"/>
      <c r="Q106" s="396"/>
      <c r="R106" s="446"/>
      <c r="S106" s="457"/>
      <c r="T106" s="458"/>
      <c r="U106" s="459" t="s">
        <v>191</v>
      </c>
      <c r="V106" s="460"/>
      <c r="W106" s="460"/>
      <c r="X106" s="460"/>
      <c r="Y106" s="460"/>
      <c r="Z106" s="460"/>
      <c r="AA106" s="461"/>
      <c r="AB106" s="462">
        <v>0</v>
      </c>
      <c r="AC106" s="463"/>
      <c r="AD106" s="114"/>
      <c r="AE106" s="114"/>
      <c r="AF106" s="464"/>
      <c r="AG106" s="465">
        <v>4</v>
      </c>
      <c r="AH106" s="463"/>
      <c r="AI106" s="114"/>
      <c r="AJ106" s="114"/>
      <c r="AK106" s="464"/>
      <c r="AL106" s="465">
        <v>1</v>
      </c>
      <c r="AM106" s="463"/>
      <c r="AN106" s="114"/>
      <c r="AO106" s="114"/>
      <c r="AP106" s="464"/>
      <c r="AQ106" s="465">
        <v>3</v>
      </c>
      <c r="AR106" s="463"/>
      <c r="AS106" s="114"/>
      <c r="AT106" s="114"/>
      <c r="AU106" s="464"/>
      <c r="AV106" s="465">
        <v>0</v>
      </c>
      <c r="AW106" s="463"/>
      <c r="AX106" s="114"/>
      <c r="AY106" s="114"/>
      <c r="AZ106" s="464"/>
      <c r="BA106" s="465">
        <v>2</v>
      </c>
      <c r="BB106" s="463"/>
      <c r="BC106" s="114"/>
      <c r="BD106" s="114"/>
      <c r="BE106" s="464"/>
      <c r="BF106" s="465">
        <v>0</v>
      </c>
      <c r="BG106" s="463"/>
      <c r="BH106" s="114"/>
      <c r="BI106" s="114"/>
      <c r="BJ106" s="464"/>
      <c r="BK106" s="465">
        <v>2</v>
      </c>
      <c r="BL106" s="463"/>
      <c r="BM106" s="114"/>
      <c r="BN106" s="114"/>
      <c r="BO106" s="466"/>
      <c r="BP106" s="210"/>
      <c r="BQ106" s="15"/>
      <c r="BS106" s="15"/>
      <c r="BU106" s="15"/>
      <c r="BV106" s="15"/>
      <c r="BX106" s="15"/>
    </row>
    <row r="107" ht="14.25">
      <c r="A107" s="445"/>
      <c r="B107" s="396"/>
      <c r="C107" s="396"/>
      <c r="D107" s="396"/>
      <c r="E107" s="396"/>
      <c r="F107" s="396"/>
      <c r="G107" s="396"/>
      <c r="H107" s="396"/>
      <c r="I107" s="396"/>
      <c r="J107" s="396"/>
      <c r="K107" s="396"/>
      <c r="L107" s="396"/>
      <c r="M107" s="396"/>
      <c r="N107" s="396"/>
      <c r="O107" s="396"/>
      <c r="P107" s="396"/>
      <c r="Q107" s="396"/>
      <c r="R107" s="469"/>
      <c r="S107" s="457"/>
      <c r="T107" s="458"/>
      <c r="U107" s="459" t="s">
        <v>192</v>
      </c>
      <c r="V107" s="460"/>
      <c r="W107" s="460"/>
      <c r="X107" s="460"/>
      <c r="Y107" s="460"/>
      <c r="Z107" s="460"/>
      <c r="AA107" s="461"/>
      <c r="AB107" s="462">
        <v>0</v>
      </c>
      <c r="AC107" s="463"/>
      <c r="AD107" s="114"/>
      <c r="AE107" s="114"/>
      <c r="AF107" s="464"/>
      <c r="AG107" s="465">
        <v>12</v>
      </c>
      <c r="AH107" s="463"/>
      <c r="AI107" s="114"/>
      <c r="AJ107" s="114"/>
      <c r="AK107" s="464"/>
      <c r="AL107" s="465">
        <v>5</v>
      </c>
      <c r="AM107" s="463"/>
      <c r="AN107" s="114"/>
      <c r="AO107" s="114"/>
      <c r="AP107" s="464"/>
      <c r="AQ107" s="465">
        <v>5</v>
      </c>
      <c r="AR107" s="463"/>
      <c r="AS107" s="114"/>
      <c r="AT107" s="114"/>
      <c r="AU107" s="464"/>
      <c r="AV107" s="465">
        <v>2</v>
      </c>
      <c r="AW107" s="463"/>
      <c r="AX107" s="114"/>
      <c r="AY107" s="114"/>
      <c r="AZ107" s="464"/>
      <c r="BA107" s="465">
        <v>5</v>
      </c>
      <c r="BB107" s="463"/>
      <c r="BC107" s="114"/>
      <c r="BD107" s="114"/>
      <c r="BE107" s="464"/>
      <c r="BF107" s="465">
        <v>5</v>
      </c>
      <c r="BG107" s="463"/>
      <c r="BH107" s="114"/>
      <c r="BI107" s="114"/>
      <c r="BJ107" s="464"/>
      <c r="BK107" s="465">
        <v>8</v>
      </c>
      <c r="BL107" s="463">
        <v>216</v>
      </c>
      <c r="BM107" s="114"/>
      <c r="BN107" s="114"/>
      <c r="BO107" s="466"/>
      <c r="BP107" s="210"/>
      <c r="BQ107" s="15"/>
      <c r="BS107" s="15"/>
      <c r="BU107" s="15"/>
      <c r="BV107" s="15"/>
      <c r="BX107" s="15"/>
    </row>
    <row r="108" ht="14.25">
      <c r="A108" s="445"/>
      <c r="B108" s="396"/>
      <c r="C108" s="396"/>
      <c r="D108" s="396"/>
      <c r="E108" s="396"/>
      <c r="F108" s="396"/>
      <c r="G108" s="396"/>
      <c r="H108" s="396"/>
      <c r="I108" s="396"/>
      <c r="J108" s="396"/>
      <c r="K108" s="396"/>
      <c r="L108" s="396"/>
      <c r="M108" s="396"/>
      <c r="N108" s="396"/>
      <c r="O108" s="396"/>
      <c r="P108" s="396"/>
      <c r="Q108" s="396"/>
      <c r="R108" s="470"/>
      <c r="S108" s="457"/>
      <c r="T108" s="458"/>
      <c r="U108" s="459" t="s">
        <v>193</v>
      </c>
      <c r="V108" s="460"/>
      <c r="W108" s="460"/>
      <c r="X108" s="460"/>
      <c r="Y108" s="460"/>
      <c r="Z108" s="460"/>
      <c r="AA108" s="461"/>
      <c r="AB108" s="462">
        <v>1</v>
      </c>
      <c r="AC108" s="117"/>
      <c r="AD108" s="114"/>
      <c r="AE108" s="114"/>
      <c r="AF108" s="464"/>
      <c r="AG108" s="465">
        <v>0</v>
      </c>
      <c r="AH108" s="117"/>
      <c r="AI108" s="114"/>
      <c r="AJ108" s="114"/>
      <c r="AK108" s="464"/>
      <c r="AL108" s="465">
        <v>1</v>
      </c>
      <c r="AM108" s="117"/>
      <c r="AN108" s="114"/>
      <c r="AO108" s="114"/>
      <c r="AP108" s="464"/>
      <c r="AQ108" s="465">
        <v>1</v>
      </c>
      <c r="AR108" s="117"/>
      <c r="AS108" s="114"/>
      <c r="AT108" s="114"/>
      <c r="AU108" s="464"/>
      <c r="AV108" s="465">
        <v>1</v>
      </c>
      <c r="AW108" s="117"/>
      <c r="AX108" s="114"/>
      <c r="AY108" s="114"/>
      <c r="AZ108" s="464"/>
      <c r="BA108" s="465">
        <v>1</v>
      </c>
      <c r="BB108" s="463"/>
      <c r="BC108" s="114"/>
      <c r="BD108" s="114"/>
      <c r="BE108" s="464"/>
      <c r="BF108" s="465">
        <v>1</v>
      </c>
      <c r="BG108" s="117"/>
      <c r="BH108" s="114"/>
      <c r="BI108" s="114"/>
      <c r="BJ108" s="464"/>
      <c r="BK108" s="465">
        <v>0</v>
      </c>
      <c r="BL108" s="463"/>
      <c r="BM108" s="114"/>
      <c r="BN108" s="114"/>
      <c r="BO108" s="466"/>
      <c r="BP108" s="210"/>
      <c r="BQ108" s="15"/>
      <c r="BS108" s="15"/>
      <c r="BU108" s="15"/>
      <c r="BV108" s="15"/>
      <c r="BX108" s="15"/>
    </row>
    <row r="109" ht="22.5" customHeight="1">
      <c r="A109" s="471"/>
      <c r="B109" s="472"/>
      <c r="C109" s="472"/>
      <c r="D109" s="472"/>
      <c r="E109" s="472"/>
      <c r="F109" s="472"/>
      <c r="G109" s="472"/>
      <c r="H109" s="472"/>
      <c r="I109" s="472"/>
      <c r="J109" s="472"/>
      <c r="K109" s="472"/>
      <c r="L109" s="472"/>
      <c r="M109" s="472"/>
      <c r="N109" s="472"/>
      <c r="O109" s="472"/>
      <c r="P109" s="472"/>
      <c r="Q109" s="472"/>
      <c r="R109" s="473"/>
      <c r="S109" s="474"/>
      <c r="T109" s="475"/>
      <c r="U109" s="476" t="s">
        <v>194</v>
      </c>
      <c r="V109" s="477"/>
      <c r="W109" s="477"/>
      <c r="X109" s="477"/>
      <c r="Y109" s="477"/>
      <c r="Z109" s="477"/>
      <c r="AA109" s="478"/>
      <c r="AB109" s="479"/>
      <c r="AC109" s="132"/>
      <c r="AD109" s="129"/>
      <c r="AE109" s="129"/>
      <c r="AF109" s="480"/>
      <c r="AG109" s="481"/>
      <c r="AH109" s="132"/>
      <c r="AI109" s="129"/>
      <c r="AJ109" s="129"/>
      <c r="AK109" s="480"/>
      <c r="AL109" s="481"/>
      <c r="AM109" s="132"/>
      <c r="AN109" s="129"/>
      <c r="AO109" s="129"/>
      <c r="AP109" s="480"/>
      <c r="AQ109" s="481"/>
      <c r="AR109" s="132"/>
      <c r="AS109" s="129"/>
      <c r="AT109" s="129"/>
      <c r="AU109" s="480"/>
      <c r="AV109" s="481"/>
      <c r="AW109" s="132"/>
      <c r="AX109" s="129"/>
      <c r="AY109" s="129"/>
      <c r="AZ109" s="480"/>
      <c r="BA109" s="481"/>
      <c r="BB109" s="482"/>
      <c r="BC109" s="129"/>
      <c r="BD109" s="129"/>
      <c r="BE109" s="480"/>
      <c r="BF109" s="481">
        <v>4</v>
      </c>
      <c r="BG109" s="132"/>
      <c r="BH109" s="129"/>
      <c r="BI109" s="129"/>
      <c r="BJ109" s="480"/>
      <c r="BK109" s="481">
        <f>SUM(BK97)</f>
        <v>144</v>
      </c>
      <c r="BL109" s="482"/>
      <c r="BM109" s="129"/>
      <c r="BN109" s="129"/>
      <c r="BO109" s="483"/>
      <c r="BP109" s="210"/>
      <c r="BQ109" s="15"/>
      <c r="BS109" s="15"/>
      <c r="BU109" s="15"/>
      <c r="BV109" s="15"/>
      <c r="BX109" s="15"/>
    </row>
    <row r="110">
      <c r="A110" s="484"/>
      <c r="B110" s="484"/>
      <c r="C110" s="484"/>
      <c r="D110" s="484"/>
      <c r="E110" s="484"/>
      <c r="F110" s="484"/>
      <c r="G110" s="484"/>
      <c r="H110" s="484"/>
      <c r="I110" s="484"/>
      <c r="J110" s="48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484"/>
      <c r="BG110" s="484"/>
      <c r="BH110" s="484"/>
      <c r="BI110" s="484"/>
      <c r="BJ110" s="484"/>
      <c r="BK110" s="484"/>
      <c r="BL110" s="484"/>
      <c r="BM110" s="484"/>
      <c r="BN110" s="484"/>
      <c r="BO110" s="484"/>
      <c r="BP110" s="15"/>
      <c r="BQ110" s="15"/>
      <c r="BS110" s="15"/>
      <c r="BU110" s="15"/>
      <c r="BV110" s="15"/>
      <c r="BX110" s="15"/>
    </row>
    <row r="111">
      <c r="A111" s="15"/>
      <c r="B111" s="15"/>
      <c r="C111" s="15"/>
      <c r="D111" s="15"/>
      <c r="E111" s="15"/>
      <c r="F111" s="15"/>
      <c r="G111" s="15"/>
      <c r="H111" s="15"/>
      <c r="I111" s="15"/>
      <c r="J111" s="15"/>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5"/>
      <c r="BG111" s="15"/>
      <c r="BH111" s="15"/>
      <c r="BI111" s="15"/>
      <c r="BJ111" s="15"/>
      <c r="BK111" s="15"/>
      <c r="BL111" s="15"/>
      <c r="BM111" s="15"/>
      <c r="BN111" s="15"/>
      <c r="BO111" s="15"/>
    </row>
    <row r="112">
      <c r="A112" s="15"/>
      <c r="B112" s="15"/>
      <c r="C112" s="15"/>
      <c r="D112" s="15"/>
      <c r="E112" s="15"/>
      <c r="F112" s="15"/>
      <c r="G112" s="15"/>
      <c r="H112" s="15"/>
      <c r="I112" s="15"/>
      <c r="J112" s="15"/>
      <c r="K112" s="16"/>
      <c r="L112" s="16"/>
      <c r="M112" s="16"/>
      <c r="N112" s="16"/>
      <c r="O112" s="16"/>
      <c r="P112" s="16"/>
      <c r="Q112" s="16"/>
      <c r="R112" s="16"/>
      <c r="S112" s="16"/>
      <c r="T112" s="16"/>
      <c r="U112" s="16"/>
      <c r="V112" s="16"/>
      <c r="W112" s="16"/>
      <c r="X112" s="16"/>
      <c r="Y112" s="16"/>
      <c r="Z112" s="16"/>
      <c r="AA112" s="16"/>
      <c r="AB112" s="290"/>
      <c r="AC112" s="16"/>
      <c r="AD112" s="16"/>
      <c r="AE112" s="16"/>
      <c r="AF112" s="16"/>
      <c r="AG112" s="16"/>
      <c r="AH112" s="16"/>
      <c r="AI112" s="16"/>
      <c r="AJ112" s="16"/>
      <c r="AK112" s="16"/>
      <c r="AL112" s="16"/>
      <c r="AM112" s="16"/>
      <c r="AN112" s="16"/>
      <c r="AO112" s="16"/>
      <c r="AP112" s="16"/>
      <c r="AQ112" s="16"/>
      <c r="AR112" s="16"/>
      <c r="AS112" s="16"/>
      <c r="AT112" s="16"/>
      <c r="AU112" s="16"/>
      <c r="AV112" s="290"/>
      <c r="AW112" s="16"/>
      <c r="AX112" s="16"/>
      <c r="AY112" s="16"/>
      <c r="AZ112" s="16"/>
      <c r="BA112" s="16"/>
      <c r="BB112" s="16"/>
      <c r="BC112" s="16"/>
      <c r="BD112" s="16"/>
      <c r="BE112" s="16"/>
      <c r="BF112" s="15"/>
      <c r="BG112" s="15"/>
      <c r="BH112" s="15"/>
      <c r="BI112" s="15"/>
      <c r="BJ112" s="15"/>
      <c r="BK112" s="15"/>
      <c r="BL112" s="15"/>
      <c r="BM112" s="15"/>
      <c r="BN112" s="15"/>
      <c r="BO112" s="15"/>
    </row>
    <row r="113">
      <c r="A113" s="15"/>
      <c r="B113" s="15"/>
      <c r="C113" s="15"/>
      <c r="D113" s="15"/>
      <c r="E113" s="15"/>
      <c r="F113" s="15"/>
      <c r="G113" s="15"/>
      <c r="H113" s="15"/>
      <c r="I113" s="15"/>
      <c r="J113" s="15"/>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5"/>
      <c r="BG113" s="15"/>
      <c r="BH113" s="15"/>
      <c r="BI113" s="15"/>
      <c r="BJ113" s="15"/>
      <c r="BK113" s="15"/>
      <c r="BL113" s="15"/>
      <c r="BM113" s="15"/>
      <c r="BN113" s="15"/>
      <c r="BO113" s="15"/>
    </row>
    <row r="114">
      <c r="A114" s="15"/>
      <c r="B114" s="15"/>
      <c r="C114" s="15"/>
      <c r="D114" s="15"/>
      <c r="E114" s="15"/>
      <c r="F114" s="15"/>
      <c r="G114" s="15"/>
      <c r="H114" s="15"/>
      <c r="I114" s="15"/>
      <c r="J114" s="15"/>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5"/>
      <c r="BG114" s="15"/>
      <c r="BH114" s="15"/>
      <c r="BI114" s="15"/>
      <c r="BJ114" s="15"/>
      <c r="BK114" s="15"/>
      <c r="BL114" s="15"/>
      <c r="BM114" s="15"/>
      <c r="BN114" s="15"/>
      <c r="BO114" s="15"/>
    </row>
    <row r="115">
      <c r="A115" s="15"/>
      <c r="B115" s="15"/>
      <c r="C115" s="15"/>
      <c r="D115" s="15"/>
      <c r="E115" s="15"/>
      <c r="F115" s="15"/>
      <c r="G115" s="15"/>
      <c r="H115" s="15"/>
      <c r="I115" s="15"/>
      <c r="J115" s="15"/>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5"/>
      <c r="BG115" s="15"/>
      <c r="BH115" s="15"/>
      <c r="BI115" s="15"/>
      <c r="BJ115" s="15"/>
      <c r="BK115" s="15"/>
      <c r="BL115" s="15"/>
      <c r="BM115" s="15"/>
      <c r="BN115" s="15"/>
      <c r="BO115" s="15"/>
    </row>
    <row r="116">
      <c r="A116" s="15"/>
      <c r="B116" s="15"/>
      <c r="C116" s="15"/>
      <c r="D116" s="15"/>
      <c r="E116" s="15"/>
      <c r="F116" s="15"/>
      <c r="G116" s="15"/>
      <c r="H116" s="15"/>
      <c r="I116" s="15"/>
      <c r="J116" s="15"/>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5"/>
      <c r="BG116" s="15"/>
      <c r="BH116" s="15"/>
      <c r="BI116" s="15"/>
      <c r="BJ116" s="15"/>
      <c r="BK116" s="15"/>
      <c r="BL116" s="15"/>
      <c r="BM116" s="15"/>
      <c r="BN116" s="15"/>
      <c r="BO116" s="15"/>
    </row>
    <row r="117">
      <c r="A117" s="15"/>
      <c r="B117" s="15"/>
      <c r="C117" s="15"/>
      <c r="D117" s="15"/>
      <c r="E117" s="15"/>
      <c r="F117" s="15"/>
      <c r="G117" s="15"/>
      <c r="H117" s="15"/>
      <c r="I117" s="15"/>
      <c r="J117" s="15"/>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5"/>
      <c r="BG117" s="15"/>
      <c r="BH117" s="15"/>
      <c r="BI117" s="15"/>
      <c r="BJ117" s="15"/>
      <c r="BK117" s="15"/>
      <c r="BL117" s="15"/>
      <c r="BM117" s="15"/>
      <c r="BN117" s="15"/>
      <c r="BO117" s="15"/>
    </row>
    <row r="118">
      <c r="A118" s="15"/>
      <c r="B118" s="15"/>
      <c r="C118" s="15"/>
      <c r="D118" s="15"/>
      <c r="E118" s="15"/>
      <c r="F118" s="15"/>
      <c r="G118" s="15"/>
      <c r="H118" s="15"/>
      <c r="I118" s="15"/>
      <c r="J118" s="15"/>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5"/>
      <c r="BG118" s="15"/>
      <c r="BH118" s="15"/>
      <c r="BI118" s="15"/>
      <c r="BJ118" s="15"/>
      <c r="BK118" s="15"/>
      <c r="BL118" s="15"/>
      <c r="BM118" s="15"/>
      <c r="BN118" s="15"/>
      <c r="BO118" s="15"/>
    </row>
    <row r="119">
      <c r="A119" s="15"/>
      <c r="B119" s="15"/>
      <c r="C119" s="15"/>
      <c r="D119" s="15"/>
      <c r="E119" s="15"/>
      <c r="F119" s="15"/>
      <c r="G119" s="15"/>
      <c r="H119" s="15"/>
      <c r="I119" s="15"/>
      <c r="J119" s="15"/>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5"/>
      <c r="BG119" s="15"/>
      <c r="BH119" s="15"/>
      <c r="BI119" s="15"/>
      <c r="BJ119" s="15"/>
      <c r="BK119" s="15"/>
      <c r="BL119" s="15"/>
      <c r="BM119" s="15"/>
      <c r="BN119" s="15"/>
      <c r="BO119" s="15"/>
    </row>
    <row r="120">
      <c r="A120" s="15"/>
      <c r="B120" s="15"/>
      <c r="C120" s="15"/>
      <c r="D120" s="15"/>
      <c r="E120" s="15"/>
      <c r="F120" s="15"/>
      <c r="G120" s="15"/>
      <c r="H120" s="15"/>
      <c r="I120" s="15"/>
      <c r="J120" s="15"/>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5"/>
      <c r="BG120" s="15"/>
      <c r="BH120" s="15"/>
      <c r="BI120" s="15"/>
      <c r="BJ120" s="15"/>
      <c r="BK120" s="15"/>
      <c r="BL120" s="15"/>
      <c r="BM120" s="15"/>
      <c r="BN120" s="15"/>
      <c r="BO120" s="15"/>
    </row>
    <row r="121">
      <c r="A121" s="15"/>
      <c r="B121" s="15"/>
      <c r="C121" s="15"/>
      <c r="D121" s="15"/>
      <c r="E121" s="15"/>
      <c r="F121" s="15"/>
      <c r="G121" s="15"/>
      <c r="H121" s="15"/>
      <c r="I121" s="15"/>
      <c r="J121" s="15"/>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5"/>
      <c r="BG121" s="15"/>
      <c r="BH121" s="15"/>
      <c r="BI121" s="15"/>
      <c r="BJ121" s="15"/>
      <c r="BK121" s="15"/>
      <c r="BL121" s="15"/>
      <c r="BM121" s="15"/>
      <c r="BN121" s="15"/>
      <c r="BO121" s="15"/>
    </row>
    <row r="122">
      <c r="A122" s="15"/>
      <c r="B122" s="15"/>
      <c r="C122" s="15"/>
      <c r="D122" s="15"/>
      <c r="E122" s="15"/>
      <c r="F122" s="15"/>
      <c r="G122" s="15"/>
      <c r="H122" s="15"/>
      <c r="I122" s="15"/>
      <c r="J122" s="15"/>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5"/>
      <c r="BG122" s="15"/>
      <c r="BH122" s="15"/>
      <c r="BI122" s="15"/>
      <c r="BJ122" s="15"/>
      <c r="BK122" s="15"/>
      <c r="BL122" s="15"/>
      <c r="BM122" s="15"/>
      <c r="BN122" s="15"/>
      <c r="BO122" s="15"/>
    </row>
    <row r="123">
      <c r="A123" s="15"/>
      <c r="B123" s="15"/>
      <c r="C123" s="15"/>
      <c r="D123" s="15"/>
      <c r="E123" s="15"/>
      <c r="F123" s="15"/>
      <c r="G123" s="15"/>
      <c r="H123" s="15"/>
      <c r="I123" s="15"/>
      <c r="J123" s="15"/>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5"/>
      <c r="BG123" s="15"/>
      <c r="BH123" s="15"/>
      <c r="BI123" s="15"/>
      <c r="BJ123" s="15"/>
      <c r="BK123" s="15"/>
      <c r="BL123" s="15"/>
      <c r="BM123" s="15"/>
      <c r="BN123" s="15"/>
      <c r="BO123" s="15"/>
    </row>
    <row r="124">
      <c r="A124" s="15"/>
      <c r="B124" s="15"/>
      <c r="C124" s="15"/>
      <c r="D124" s="15"/>
      <c r="E124" s="15"/>
      <c r="F124" s="15"/>
      <c r="G124" s="15"/>
      <c r="H124" s="15"/>
      <c r="I124" s="15"/>
      <c r="J124" s="15"/>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5"/>
      <c r="BG124" s="15"/>
      <c r="BH124" s="15"/>
      <c r="BI124" s="15"/>
      <c r="BJ124" s="15"/>
      <c r="BK124" s="15"/>
      <c r="BL124" s="15"/>
      <c r="BM124" s="15"/>
      <c r="BN124" s="15"/>
      <c r="BO124" s="15"/>
    </row>
    <row r="125">
      <c r="A125" s="15"/>
      <c r="B125" s="15"/>
      <c r="C125" s="15"/>
      <c r="D125" s="15"/>
      <c r="E125" s="15"/>
      <c r="F125" s="15"/>
      <c r="G125" s="15"/>
      <c r="H125" s="15"/>
      <c r="I125" s="15"/>
      <c r="J125" s="15"/>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5"/>
      <c r="BG125" s="15"/>
      <c r="BH125" s="15"/>
      <c r="BI125" s="15"/>
      <c r="BJ125" s="15"/>
      <c r="BK125" s="15"/>
      <c r="BL125" s="15"/>
      <c r="BM125" s="15"/>
      <c r="BN125" s="15"/>
      <c r="BO125" s="15"/>
    </row>
    <row r="126">
      <c r="A126" s="15"/>
      <c r="B126" s="15"/>
      <c r="C126" s="15"/>
      <c r="D126" s="15"/>
      <c r="E126" s="15"/>
      <c r="F126" s="15"/>
      <c r="G126" s="15"/>
      <c r="H126" s="15"/>
      <c r="I126" s="15"/>
      <c r="J126" s="15"/>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5"/>
      <c r="BG126" s="15"/>
      <c r="BH126" s="15"/>
      <c r="BI126" s="15"/>
      <c r="BJ126" s="15"/>
      <c r="BK126" s="15"/>
      <c r="BL126" s="15"/>
      <c r="BM126" s="15"/>
      <c r="BN126" s="15"/>
      <c r="BO126" s="15"/>
    </row>
    <row r="127">
      <c r="A127" s="15"/>
      <c r="B127" s="15"/>
      <c r="C127" s="15"/>
      <c r="D127" s="15"/>
      <c r="E127" s="15"/>
      <c r="F127" s="15"/>
      <c r="G127" s="15"/>
      <c r="H127" s="15"/>
      <c r="I127" s="15"/>
      <c r="J127" s="15"/>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5"/>
      <c r="BG127" s="15"/>
      <c r="BH127" s="15"/>
      <c r="BI127" s="15"/>
      <c r="BJ127" s="15"/>
      <c r="BK127" s="15"/>
      <c r="BL127" s="15"/>
      <c r="BM127" s="15"/>
      <c r="BN127" s="15"/>
      <c r="BO127" s="15"/>
    </row>
    <row r="128">
      <c r="A128" s="15"/>
      <c r="B128" s="15"/>
      <c r="C128" s="15"/>
      <c r="D128" s="15"/>
      <c r="E128" s="15"/>
      <c r="F128" s="15"/>
      <c r="G128" s="15"/>
      <c r="H128" s="15"/>
      <c r="I128" s="15"/>
      <c r="J128" s="15"/>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5"/>
      <c r="BG128" s="15"/>
      <c r="BH128" s="15"/>
      <c r="BI128" s="15"/>
      <c r="BJ128" s="15"/>
      <c r="BK128" s="15"/>
      <c r="BL128" s="15"/>
      <c r="BM128" s="15"/>
      <c r="BN128" s="15"/>
      <c r="BO128" s="15"/>
    </row>
    <row r="129">
      <c r="A129" s="15"/>
      <c r="B129" s="15"/>
      <c r="C129" s="15"/>
      <c r="D129" s="15"/>
      <c r="E129" s="15"/>
      <c r="F129" s="15"/>
      <c r="G129" s="15"/>
      <c r="H129" s="15"/>
      <c r="I129" s="15"/>
      <c r="J129" s="15"/>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5"/>
      <c r="BG129" s="15"/>
      <c r="BH129" s="15"/>
      <c r="BI129" s="15"/>
      <c r="BJ129" s="15"/>
      <c r="BK129" s="15"/>
      <c r="BL129" s="15"/>
      <c r="BM129" s="15"/>
      <c r="BN129" s="15"/>
      <c r="BO129" s="15"/>
    </row>
    <row r="130">
      <c r="A130" s="15"/>
      <c r="B130" s="15"/>
      <c r="C130" s="15"/>
      <c r="D130" s="15"/>
      <c r="E130" s="15"/>
      <c r="F130" s="15"/>
      <c r="G130" s="15"/>
      <c r="H130" s="15"/>
      <c r="I130" s="15"/>
      <c r="J130" s="15"/>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5"/>
      <c r="BG130" s="15"/>
      <c r="BH130" s="15"/>
      <c r="BI130" s="15"/>
      <c r="BJ130" s="15"/>
      <c r="BK130" s="15"/>
      <c r="BL130" s="15"/>
      <c r="BM130" s="15"/>
      <c r="BN130" s="15"/>
      <c r="BO130" s="15"/>
    </row>
    <row r="131">
      <c r="A131" s="15"/>
      <c r="B131" s="15"/>
      <c r="C131" s="15"/>
      <c r="D131" s="15"/>
      <c r="E131" s="15"/>
      <c r="F131" s="15"/>
      <c r="G131" s="15"/>
      <c r="H131" s="15"/>
      <c r="I131" s="15"/>
      <c r="J131" s="15"/>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5"/>
      <c r="BG131" s="15"/>
      <c r="BH131" s="15"/>
      <c r="BI131" s="15"/>
      <c r="BJ131" s="15"/>
      <c r="BK131" s="15"/>
      <c r="BL131" s="15"/>
      <c r="BM131" s="15"/>
      <c r="BN131" s="15"/>
      <c r="BO131" s="15"/>
    </row>
    <row r="132">
      <c r="A132" s="15"/>
      <c r="B132" s="15"/>
      <c r="C132" s="15"/>
      <c r="D132" s="15"/>
      <c r="E132" s="15"/>
      <c r="F132" s="15"/>
      <c r="G132" s="15"/>
      <c r="H132" s="15"/>
      <c r="I132" s="15"/>
      <c r="J132" s="15"/>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5"/>
      <c r="BG132" s="15"/>
      <c r="BH132" s="15"/>
      <c r="BI132" s="15"/>
      <c r="BJ132" s="15"/>
      <c r="BK132" s="15"/>
      <c r="BL132" s="15"/>
      <c r="BM132" s="15"/>
      <c r="BN132" s="15"/>
      <c r="BO132" s="15"/>
    </row>
    <row r="133">
      <c r="A133" s="15"/>
      <c r="B133" s="15"/>
      <c r="C133" s="15"/>
      <c r="D133" s="15"/>
      <c r="E133" s="15"/>
      <c r="F133" s="15"/>
      <c r="G133" s="15"/>
      <c r="H133" s="15"/>
      <c r="I133" s="15"/>
      <c r="J133" s="15"/>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5"/>
      <c r="BG133" s="15"/>
      <c r="BH133" s="15"/>
      <c r="BI133" s="15"/>
      <c r="BJ133" s="15"/>
      <c r="BK133" s="15"/>
      <c r="BL133" s="15"/>
      <c r="BM133" s="15"/>
      <c r="BN133" s="15"/>
      <c r="BO133" s="15"/>
    </row>
    <row r="134">
      <c r="A134" s="15"/>
      <c r="B134" s="15"/>
      <c r="C134" s="15"/>
      <c r="D134" s="15"/>
      <c r="E134" s="15"/>
      <c r="F134" s="15"/>
      <c r="G134" s="15"/>
      <c r="H134" s="15"/>
      <c r="I134" s="15"/>
      <c r="J134" s="15"/>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5"/>
      <c r="BG134" s="15"/>
      <c r="BH134" s="15"/>
      <c r="BI134" s="15"/>
      <c r="BJ134" s="15"/>
      <c r="BK134" s="15"/>
      <c r="BL134" s="15"/>
      <c r="BM134" s="15"/>
      <c r="BN134" s="15"/>
      <c r="BO134" s="15"/>
    </row>
    <row r="135">
      <c r="A135" s="15"/>
      <c r="B135" s="15"/>
      <c r="C135" s="15"/>
      <c r="D135" s="15"/>
      <c r="E135" s="15"/>
      <c r="F135" s="15"/>
      <c r="G135" s="15"/>
      <c r="H135" s="15"/>
      <c r="I135" s="15"/>
      <c r="J135" s="15"/>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5"/>
      <c r="BG135" s="15"/>
      <c r="BH135" s="15"/>
      <c r="BI135" s="15"/>
      <c r="BJ135" s="15"/>
      <c r="BK135" s="15"/>
      <c r="BL135" s="15"/>
      <c r="BM135" s="15"/>
      <c r="BN135" s="15"/>
      <c r="BO135" s="15"/>
    </row>
    <row r="136">
      <c r="A136" s="15"/>
      <c r="B136" s="15"/>
      <c r="C136" s="15"/>
      <c r="D136" s="15"/>
      <c r="E136" s="15"/>
      <c r="F136" s="15"/>
      <c r="G136" s="15"/>
      <c r="H136" s="15"/>
      <c r="I136" s="15"/>
      <c r="J136" s="15"/>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5"/>
      <c r="BG136" s="15"/>
      <c r="BH136" s="15"/>
      <c r="BI136" s="15"/>
      <c r="BJ136" s="15"/>
      <c r="BK136" s="15"/>
      <c r="BL136" s="15"/>
      <c r="BM136" s="15"/>
      <c r="BN136" s="15"/>
      <c r="BO136" s="15"/>
    </row>
    <row r="137">
      <c r="A137" s="15"/>
      <c r="B137" s="15"/>
      <c r="C137" s="15"/>
      <c r="D137" s="15"/>
      <c r="E137" s="15"/>
      <c r="F137" s="15"/>
      <c r="G137" s="15"/>
      <c r="H137" s="15"/>
      <c r="I137" s="15"/>
      <c r="J137" s="15"/>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5"/>
      <c r="BG137" s="15"/>
      <c r="BH137" s="15"/>
      <c r="BI137" s="15"/>
      <c r="BJ137" s="15"/>
      <c r="BK137" s="15"/>
      <c r="BL137" s="15"/>
      <c r="BM137" s="15"/>
      <c r="BN137" s="15"/>
      <c r="BO137" s="15"/>
    </row>
    <row r="138">
      <c r="A138" s="15"/>
      <c r="B138" s="15"/>
      <c r="C138" s="15"/>
      <c r="D138" s="15"/>
      <c r="E138" s="15"/>
      <c r="F138" s="15"/>
      <c r="G138" s="15"/>
      <c r="H138" s="15"/>
      <c r="I138" s="15"/>
      <c r="J138" s="15"/>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5"/>
      <c r="BG138" s="15"/>
      <c r="BH138" s="15"/>
      <c r="BI138" s="15"/>
      <c r="BJ138" s="15"/>
      <c r="BK138" s="15"/>
      <c r="BL138" s="15"/>
      <c r="BM138" s="15"/>
      <c r="BN138" s="15"/>
      <c r="BO138" s="15"/>
    </row>
    <row r="139">
      <c r="A139" s="15"/>
      <c r="B139" s="15"/>
      <c r="C139" s="15"/>
      <c r="D139" s="15"/>
      <c r="E139" s="15"/>
      <c r="F139" s="15"/>
      <c r="G139" s="15"/>
      <c r="H139" s="15"/>
      <c r="I139" s="15"/>
      <c r="J139" s="15"/>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5"/>
      <c r="BG139" s="15"/>
      <c r="BH139" s="15"/>
      <c r="BI139" s="15"/>
      <c r="BJ139" s="15"/>
      <c r="BK139" s="15"/>
      <c r="BL139" s="15"/>
      <c r="BM139" s="15"/>
      <c r="BN139" s="15"/>
      <c r="BO139" s="15"/>
    </row>
    <row r="140">
      <c r="A140" s="15"/>
      <c r="B140" s="15"/>
      <c r="C140" s="15"/>
      <c r="D140" s="15"/>
      <c r="E140" s="15"/>
      <c r="F140" s="15"/>
      <c r="G140" s="15"/>
      <c r="H140" s="15"/>
      <c r="I140" s="15"/>
      <c r="J140" s="15"/>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5"/>
      <c r="BG140" s="15"/>
      <c r="BH140" s="15"/>
      <c r="BI140" s="15"/>
      <c r="BJ140" s="15"/>
      <c r="BK140" s="15"/>
      <c r="BL140" s="15"/>
      <c r="BM140" s="15"/>
      <c r="BN140" s="15"/>
      <c r="BO140" s="15"/>
    </row>
    <row r="141">
      <c r="A141" s="15"/>
      <c r="B141" s="15"/>
      <c r="C141" s="15"/>
      <c r="D141" s="15"/>
      <c r="E141" s="15"/>
      <c r="F141" s="15"/>
      <c r="G141" s="15"/>
      <c r="H141" s="15"/>
      <c r="I141" s="15"/>
      <c r="J141" s="15"/>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5"/>
      <c r="BG141" s="15"/>
      <c r="BH141" s="15"/>
      <c r="BI141" s="15"/>
      <c r="BJ141" s="15"/>
      <c r="BK141" s="15"/>
      <c r="BL141" s="15"/>
      <c r="BM141" s="15"/>
      <c r="BN141" s="15"/>
      <c r="BO141" s="15"/>
    </row>
    <row r="142">
      <c r="A142" s="15"/>
      <c r="B142" s="15"/>
      <c r="C142" s="15"/>
      <c r="D142" s="15"/>
      <c r="E142" s="15"/>
      <c r="F142" s="15"/>
      <c r="G142" s="15"/>
      <c r="H142" s="15"/>
      <c r="I142" s="15"/>
      <c r="J142" s="15"/>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5"/>
      <c r="BG142" s="15"/>
      <c r="BH142" s="15"/>
      <c r="BI142" s="15"/>
      <c r="BJ142" s="15"/>
      <c r="BK142" s="15"/>
      <c r="BL142" s="15"/>
      <c r="BM142" s="15"/>
      <c r="BN142" s="15"/>
      <c r="BO142" s="15"/>
    </row>
    <row r="143">
      <c r="AB143" s="16"/>
      <c r="AG143" s="16"/>
      <c r="AL143" s="16"/>
      <c r="AQ143" s="16"/>
      <c r="AV143" s="16"/>
      <c r="BA143" s="16"/>
    </row>
    <row r="144">
      <c r="AB144" s="16"/>
      <c r="AG144" s="16"/>
      <c r="AL144" s="16"/>
      <c r="AQ144" s="16"/>
      <c r="AV144" s="16"/>
      <c r="BA144" s="16"/>
    </row>
    <row r="145">
      <c r="AB145" s="16"/>
      <c r="AG145" s="16"/>
      <c r="AL145" s="16"/>
      <c r="AQ145" s="16"/>
      <c r="AV145" s="16"/>
      <c r="BA145" s="16"/>
    </row>
    <row r="146">
      <c r="AB146" s="16"/>
      <c r="AG146" s="16"/>
      <c r="AL146" s="16"/>
      <c r="AQ146" s="16"/>
      <c r="AV146" s="16"/>
      <c r="BA146" s="16"/>
    </row>
    <row r="147">
      <c r="AB147" s="16"/>
      <c r="AG147" s="16"/>
      <c r="AL147" s="16"/>
      <c r="AQ147" s="16"/>
      <c r="AV147" s="16"/>
      <c r="BA147" s="16"/>
    </row>
    <row r="148">
      <c r="AB148" s="16"/>
      <c r="AG148" s="16"/>
      <c r="AL148" s="16"/>
      <c r="AQ148" s="16"/>
      <c r="AV148" s="16"/>
      <c r="BA148" s="16"/>
    </row>
    <row r="149">
      <c r="AB149" s="16"/>
      <c r="AG149" s="16"/>
      <c r="AL149" s="16"/>
      <c r="AQ149" s="16"/>
      <c r="AV149" s="16"/>
      <c r="BA149" s="16"/>
    </row>
    <row r="150">
      <c r="AB150" s="16"/>
      <c r="AG150" s="16"/>
      <c r="AL150" s="16"/>
      <c r="AQ150" s="16"/>
      <c r="AV150" s="16"/>
      <c r="BA150" s="16"/>
    </row>
    <row r="151">
      <c r="AB151" s="16"/>
      <c r="AG151" s="16"/>
      <c r="AL151" s="16"/>
      <c r="AQ151" s="16"/>
      <c r="AV151" s="16"/>
      <c r="BA151" s="16"/>
    </row>
    <row r="152">
      <c r="AB152" s="16"/>
      <c r="AG152" s="16"/>
      <c r="AL152" s="16"/>
      <c r="AQ152" s="16"/>
      <c r="AV152" s="16"/>
      <c r="BA152" s="16"/>
    </row>
    <row r="153">
      <c r="AB153" s="16"/>
      <c r="AG153" s="16"/>
      <c r="AL153" s="16"/>
      <c r="AQ153" s="16"/>
      <c r="AV153" s="16"/>
      <c r="BA153" s="16"/>
    </row>
    <row r="154">
      <c r="AB154" s="16"/>
      <c r="AG154" s="16"/>
      <c r="AL154" s="16"/>
      <c r="AQ154" s="16"/>
      <c r="AV154" s="16"/>
      <c r="BA154" s="16"/>
    </row>
    <row r="155">
      <c r="AB155" s="16"/>
      <c r="AG155" s="16"/>
      <c r="AL155" s="16"/>
      <c r="AQ155" s="16"/>
      <c r="AV155" s="16"/>
      <c r="BA155" s="16"/>
    </row>
    <row r="156">
      <c r="AB156" s="16"/>
      <c r="AG156" s="16"/>
      <c r="AL156" s="16"/>
      <c r="AQ156" s="16"/>
      <c r="AV156" s="16"/>
      <c r="BA156" s="16"/>
    </row>
    <row r="157">
      <c r="AB157" s="16"/>
      <c r="AG157" s="16"/>
      <c r="AL157" s="16"/>
      <c r="AQ157" s="16"/>
      <c r="AV157" s="16"/>
      <c r="BA157" s="16"/>
    </row>
    <row r="158">
      <c r="AB158" s="16"/>
      <c r="AG158" s="16"/>
      <c r="AL158" s="16"/>
      <c r="AQ158" s="16"/>
      <c r="AV158" s="16"/>
      <c r="BA158" s="16"/>
    </row>
    <row r="159">
      <c r="AB159" s="16"/>
      <c r="AG159" s="16"/>
      <c r="AL159" s="16"/>
      <c r="AQ159" s="16"/>
      <c r="AV159" s="16"/>
      <c r="BA159" s="16"/>
    </row>
    <row r="160">
      <c r="AB160" s="16"/>
      <c r="AG160" s="16"/>
      <c r="AL160" s="16"/>
      <c r="AQ160" s="16"/>
      <c r="AV160" s="16"/>
      <c r="BA160" s="16"/>
    </row>
    <row r="161">
      <c r="AB161" s="16"/>
      <c r="AG161" s="16"/>
      <c r="AL161" s="16"/>
      <c r="AQ161" s="16"/>
      <c r="AV161" s="16"/>
      <c r="BA161" s="16"/>
    </row>
    <row r="162">
      <c r="AB162" s="16"/>
      <c r="AG162" s="16"/>
      <c r="AL162" s="16"/>
      <c r="AQ162" s="16"/>
      <c r="AV162" s="16"/>
      <c r="BA162" s="16"/>
    </row>
    <row r="163">
      <c r="AB163" s="16"/>
      <c r="AG163" s="16"/>
      <c r="AL163" s="16"/>
      <c r="AQ163" s="16"/>
      <c r="AV163" s="16"/>
      <c r="BA163" s="16"/>
    </row>
    <row r="164">
      <c r="AB164" s="16"/>
      <c r="AG164" s="16"/>
      <c r="AL164" s="16"/>
      <c r="AQ164" s="16"/>
      <c r="AV164" s="16"/>
      <c r="BA164" s="16"/>
    </row>
    <row r="165">
      <c r="AB165" s="16"/>
      <c r="AG165" s="16"/>
      <c r="AL165" s="16"/>
      <c r="AQ165" s="16"/>
      <c r="AV165" s="16"/>
      <c r="BA165" s="16"/>
    </row>
    <row r="166">
      <c r="AB166" s="16"/>
      <c r="AG166" s="16"/>
      <c r="AL166" s="16"/>
      <c r="AQ166" s="16"/>
      <c r="AV166" s="16"/>
      <c r="BA166" s="16"/>
    </row>
    <row r="167">
      <c r="AB167" s="16"/>
      <c r="AG167" s="16"/>
      <c r="AL167" s="16"/>
      <c r="AQ167" s="16"/>
      <c r="AV167" s="16"/>
      <c r="BA167" s="16"/>
    </row>
    <row r="168">
      <c r="AB168" s="16"/>
      <c r="AG168" s="16"/>
      <c r="AL168" s="16"/>
      <c r="AQ168" s="16"/>
      <c r="AV168" s="16"/>
      <c r="BA168" s="16"/>
    </row>
    <row r="169">
      <c r="AB169" s="16"/>
      <c r="AG169" s="16"/>
      <c r="AL169" s="16"/>
      <c r="AQ169" s="16"/>
      <c r="AV169" s="16"/>
      <c r="BA169" s="16"/>
    </row>
    <row r="170">
      <c r="AB170" s="16"/>
      <c r="AG170" s="16"/>
      <c r="AL170" s="16"/>
      <c r="AQ170" s="16"/>
      <c r="AV170" s="16"/>
      <c r="BA170" s="16"/>
    </row>
    <row r="171">
      <c r="AB171" s="16"/>
      <c r="AG171" s="16"/>
      <c r="AL171" s="16"/>
      <c r="AQ171" s="16"/>
      <c r="AV171" s="16"/>
      <c r="BA171" s="16"/>
    </row>
    <row r="172">
      <c r="AB172" s="16"/>
      <c r="AG172" s="16"/>
      <c r="AL172" s="16"/>
      <c r="AQ172" s="16"/>
      <c r="AV172" s="16"/>
      <c r="BA172" s="16"/>
    </row>
    <row r="173">
      <c r="AB173" s="16"/>
      <c r="AG173" s="16"/>
      <c r="AL173" s="16"/>
      <c r="AQ173" s="16"/>
      <c r="AV173" s="16"/>
      <c r="BA173" s="16"/>
    </row>
    <row r="174">
      <c r="AB174" s="16"/>
      <c r="AG174" s="16"/>
      <c r="AL174" s="16"/>
      <c r="AQ174" s="16"/>
      <c r="AV174" s="16"/>
      <c r="BA174" s="16"/>
    </row>
    <row r="175">
      <c r="AB175" s="16"/>
      <c r="AG175" s="16"/>
      <c r="AL175" s="16"/>
      <c r="AQ175" s="16"/>
      <c r="AV175" s="16"/>
      <c r="BA175" s="16"/>
    </row>
    <row r="176">
      <c r="AB176" s="16"/>
      <c r="AG176" s="16"/>
      <c r="AL176" s="16"/>
      <c r="AQ176" s="16"/>
      <c r="AV176" s="16"/>
      <c r="BA176" s="16"/>
    </row>
    <row r="177">
      <c r="AB177" s="16"/>
      <c r="AG177" s="16"/>
      <c r="AL177" s="16"/>
      <c r="AQ177" s="16"/>
      <c r="AV177" s="16"/>
      <c r="BA177" s="16"/>
    </row>
    <row r="178">
      <c r="AB178" s="16"/>
      <c r="AG178" s="16"/>
      <c r="AL178" s="16"/>
      <c r="AQ178" s="16"/>
      <c r="AV178" s="16"/>
      <c r="BA178" s="16"/>
    </row>
    <row r="179">
      <c r="AB179" s="16"/>
      <c r="AG179" s="16"/>
      <c r="AL179" s="16"/>
      <c r="AQ179" s="16"/>
      <c r="AV179" s="16"/>
      <c r="BA179" s="16"/>
    </row>
    <row r="180">
      <c r="AB180" s="16"/>
      <c r="AG180" s="16"/>
      <c r="AL180" s="16"/>
      <c r="AQ180" s="16"/>
      <c r="AV180" s="16"/>
      <c r="BA180" s="16"/>
    </row>
    <row r="181">
      <c r="AB181" s="16"/>
      <c r="AG181" s="16"/>
      <c r="AL181" s="16"/>
      <c r="AQ181" s="16"/>
      <c r="AV181" s="16"/>
      <c r="BA181" s="16"/>
    </row>
    <row r="182">
      <c r="AB182" s="16"/>
      <c r="AG182" s="16"/>
      <c r="AL182" s="16"/>
      <c r="AQ182" s="16"/>
      <c r="AV182" s="16"/>
      <c r="BA182" s="16"/>
    </row>
    <row r="183">
      <c r="AB183" s="16"/>
      <c r="AG183" s="16"/>
      <c r="AL183" s="16"/>
      <c r="AQ183" s="16"/>
      <c r="AV183" s="16"/>
      <c r="BA183" s="16"/>
    </row>
    <row r="184">
      <c r="AB184" s="16"/>
      <c r="AG184" s="16"/>
      <c r="AL184" s="16"/>
      <c r="AQ184" s="16"/>
      <c r="AV184" s="16"/>
      <c r="BA184" s="16"/>
    </row>
    <row r="185">
      <c r="AB185" s="16"/>
      <c r="AG185" s="16"/>
      <c r="AL185" s="16"/>
      <c r="AQ185" s="16"/>
      <c r="AV185" s="16"/>
      <c r="BA185" s="16"/>
    </row>
    <row r="186">
      <c r="AB186" s="16"/>
      <c r="AG186" s="16"/>
      <c r="AL186" s="16"/>
      <c r="AQ186" s="16"/>
      <c r="AV186" s="16"/>
      <c r="BA186" s="16"/>
    </row>
    <row r="187">
      <c r="AB187" s="16"/>
      <c r="AG187" s="16"/>
      <c r="AL187" s="16"/>
      <c r="AQ187" s="16"/>
      <c r="AV187" s="16"/>
      <c r="BA187" s="16"/>
    </row>
    <row r="188">
      <c r="AB188" s="16"/>
      <c r="AG188" s="16"/>
      <c r="AL188" s="16"/>
      <c r="AQ188" s="16"/>
      <c r="AV188" s="16"/>
      <c r="BA188" s="16"/>
    </row>
    <row r="189">
      <c r="AB189" s="16"/>
      <c r="AG189" s="16"/>
      <c r="AL189" s="16"/>
      <c r="AQ189" s="16"/>
      <c r="AV189" s="16"/>
      <c r="BA189" s="16"/>
    </row>
    <row r="190">
      <c r="AB190" s="16"/>
      <c r="AG190" s="16"/>
      <c r="AL190" s="16"/>
      <c r="AQ190" s="16"/>
      <c r="AV190" s="16"/>
      <c r="BA190" s="16"/>
    </row>
    <row r="191">
      <c r="AB191" s="16"/>
      <c r="AG191" s="16"/>
      <c r="AL191" s="16"/>
      <c r="AQ191" s="16"/>
      <c r="AV191" s="16"/>
      <c r="BA191" s="16"/>
    </row>
    <row r="192">
      <c r="AB192" s="16"/>
      <c r="AG192" s="16"/>
      <c r="AL192" s="16"/>
      <c r="AQ192" s="16"/>
      <c r="AV192" s="16"/>
      <c r="BA192" s="16"/>
    </row>
    <row r="193">
      <c r="AB193" s="16"/>
      <c r="AG193" s="16"/>
      <c r="AL193" s="16"/>
      <c r="AQ193" s="16"/>
      <c r="AV193" s="16"/>
      <c r="BA193" s="16"/>
    </row>
    <row r="194">
      <c r="AB194" s="16"/>
      <c r="AG194" s="16"/>
      <c r="AL194" s="16"/>
      <c r="AQ194" s="16"/>
      <c r="AV194" s="16"/>
      <c r="BA194" s="16"/>
    </row>
    <row r="195">
      <c r="AB195" s="16"/>
      <c r="AG195" s="16"/>
      <c r="AL195" s="16"/>
      <c r="AQ195" s="16"/>
      <c r="AV195" s="16"/>
      <c r="BA195" s="16"/>
    </row>
    <row r="196">
      <c r="AB196" s="16"/>
      <c r="AG196" s="16"/>
      <c r="AL196" s="16"/>
      <c r="AQ196" s="16"/>
      <c r="AV196" s="16"/>
      <c r="BA196" s="16"/>
    </row>
    <row r="197">
      <c r="AB197" s="16"/>
      <c r="AG197" s="16"/>
      <c r="AL197" s="16"/>
      <c r="AQ197" s="16"/>
      <c r="AV197" s="16"/>
      <c r="BA197" s="16"/>
    </row>
    <row r="198">
      <c r="AB198" s="16"/>
      <c r="AG198" s="16"/>
      <c r="AL198" s="16"/>
      <c r="AQ198" s="16"/>
      <c r="AV198" s="16"/>
      <c r="BA198" s="16"/>
    </row>
    <row r="199">
      <c r="AB199" s="16"/>
      <c r="AG199" s="16"/>
      <c r="AL199" s="16"/>
      <c r="AQ199" s="16"/>
      <c r="AV199" s="16"/>
      <c r="BA199" s="16"/>
    </row>
    <row r="200">
      <c r="AB200" s="16"/>
      <c r="AG200" s="16"/>
      <c r="AL200" s="16"/>
      <c r="AQ200" s="16"/>
      <c r="AV200" s="16"/>
      <c r="BA200" s="16"/>
    </row>
    <row r="201">
      <c r="AB201" s="16"/>
      <c r="AG201" s="16"/>
      <c r="AL201" s="16"/>
      <c r="AQ201" s="16"/>
      <c r="AV201" s="16"/>
      <c r="BA201" s="16"/>
    </row>
    <row r="202">
      <c r="AB202" s="16"/>
      <c r="AG202" s="16"/>
      <c r="AL202" s="16"/>
      <c r="AQ202" s="16"/>
      <c r="AV202" s="16"/>
      <c r="BA202" s="16"/>
    </row>
    <row r="203">
      <c r="AB203" s="16"/>
      <c r="AG203" s="16"/>
      <c r="AL203" s="16"/>
      <c r="AQ203" s="16"/>
      <c r="AV203" s="16"/>
      <c r="BA203" s="16"/>
    </row>
    <row r="204">
      <c r="AB204" s="16"/>
      <c r="AG204" s="16"/>
      <c r="AL204" s="16"/>
      <c r="AQ204" s="16"/>
      <c r="AV204" s="16"/>
      <c r="BA204" s="16"/>
    </row>
    <row r="205">
      <c r="AB205" s="16"/>
      <c r="AG205" s="16"/>
      <c r="AL205" s="16"/>
      <c r="AQ205" s="16"/>
      <c r="AV205" s="16"/>
      <c r="BA205" s="16"/>
    </row>
    <row r="206">
      <c r="AB206" s="16"/>
      <c r="AG206" s="16"/>
      <c r="AL206" s="16"/>
      <c r="AQ206" s="16"/>
      <c r="AV206" s="16"/>
      <c r="BA206" s="16"/>
    </row>
    <row r="207">
      <c r="AB207" s="16"/>
      <c r="AG207" s="16"/>
      <c r="AL207" s="16"/>
      <c r="AQ207" s="16"/>
      <c r="AV207" s="16"/>
      <c r="BA207" s="16"/>
    </row>
    <row r="208">
      <c r="AB208" s="16"/>
      <c r="AG208" s="16"/>
      <c r="AL208" s="16"/>
      <c r="AQ208" s="16"/>
      <c r="AV208" s="16"/>
      <c r="BA208" s="16"/>
    </row>
    <row r="209">
      <c r="AB209" s="16"/>
      <c r="AG209" s="16"/>
      <c r="AL209" s="16"/>
      <c r="AQ209" s="16"/>
      <c r="AV209" s="16"/>
      <c r="BA209" s="16"/>
    </row>
    <row r="210">
      <c r="AB210" s="16"/>
      <c r="AG210" s="16"/>
      <c r="AL210" s="16"/>
      <c r="AQ210" s="16"/>
      <c r="AV210" s="16"/>
      <c r="BA210" s="16"/>
    </row>
    <row r="211">
      <c r="AB211" s="16"/>
      <c r="AG211" s="16"/>
      <c r="AL211" s="16"/>
      <c r="AQ211" s="16"/>
      <c r="AV211" s="16"/>
      <c r="BA211" s="16"/>
    </row>
    <row r="212">
      <c r="AB212" s="16"/>
      <c r="AG212" s="16"/>
      <c r="AL212" s="16"/>
      <c r="AQ212" s="16"/>
      <c r="AV212" s="16"/>
      <c r="BA212" s="16"/>
    </row>
    <row r="213">
      <c r="AB213" s="16"/>
      <c r="AG213" s="16"/>
      <c r="AL213" s="16"/>
      <c r="AQ213" s="16"/>
      <c r="AV213" s="16"/>
      <c r="BA213" s="16"/>
    </row>
    <row r="214">
      <c r="AB214" s="16"/>
      <c r="AG214" s="16"/>
      <c r="AL214" s="16"/>
      <c r="AQ214" s="16"/>
      <c r="AV214" s="16"/>
      <c r="BA214" s="16"/>
    </row>
    <row r="215">
      <c r="AB215" s="16"/>
      <c r="AG215" s="16"/>
      <c r="AL215" s="16"/>
      <c r="AQ215" s="16"/>
      <c r="AV215" s="16"/>
      <c r="BA215" s="16"/>
    </row>
    <row r="216">
      <c r="AB216" s="16"/>
      <c r="AG216" s="16"/>
      <c r="AL216" s="16"/>
      <c r="AQ216" s="16"/>
      <c r="AV216" s="16"/>
      <c r="BA216" s="16"/>
    </row>
    <row r="217">
      <c r="AB217" s="16"/>
      <c r="AG217" s="16"/>
      <c r="AL217" s="16"/>
      <c r="AQ217" s="16"/>
      <c r="AV217" s="16"/>
      <c r="BA217" s="16"/>
    </row>
    <row r="218">
      <c r="AB218" s="16"/>
      <c r="AG218" s="16"/>
      <c r="AL218" s="16"/>
      <c r="AQ218" s="16"/>
      <c r="AV218" s="16"/>
      <c r="BA218" s="16"/>
    </row>
    <row r="219">
      <c r="AB219" s="16"/>
      <c r="AG219" s="16"/>
      <c r="AL219" s="16"/>
      <c r="AQ219" s="16"/>
      <c r="AV219" s="16"/>
      <c r="BA219" s="16"/>
    </row>
    <row r="220">
      <c r="AB220" s="17"/>
      <c r="AG220" s="17"/>
      <c r="AL220" s="17"/>
      <c r="AQ220" s="17"/>
      <c r="AV220" s="16"/>
      <c r="BA220" s="16"/>
    </row>
    <row r="221">
      <c r="AB221" s="17"/>
      <c r="AG221" s="17"/>
      <c r="AL221" s="17"/>
      <c r="AQ221" s="17"/>
      <c r="AV221" s="16"/>
      <c r="BA221" s="16"/>
    </row>
    <row r="222">
      <c r="AB222" s="17"/>
      <c r="AG222" s="17"/>
      <c r="AL222" s="17"/>
      <c r="AQ222" s="17"/>
      <c r="AV222" s="16"/>
      <c r="BA222" s="16"/>
    </row>
    <row r="223">
      <c r="AB223" s="17"/>
      <c r="AG223" s="17"/>
      <c r="AL223" s="17"/>
      <c r="AQ223" s="17"/>
      <c r="AV223" s="16"/>
      <c r="BA223" s="16"/>
    </row>
    <row r="224">
      <c r="AB224" s="17"/>
      <c r="AG224" s="17"/>
      <c r="AL224" s="17"/>
      <c r="AQ224" s="17"/>
      <c r="AV224" s="16"/>
      <c r="BA224" s="16"/>
    </row>
    <row r="225">
      <c r="AB225" s="17"/>
      <c r="AG225" s="17"/>
      <c r="AL225" s="17"/>
      <c r="AQ225" s="17"/>
      <c r="AV225" s="16"/>
      <c r="BA225" s="16"/>
    </row>
    <row r="226">
      <c r="AB226" s="17"/>
      <c r="AG226" s="17"/>
      <c r="AL226" s="17"/>
      <c r="AQ226" s="17"/>
      <c r="AV226" s="16"/>
      <c r="BA226" s="16"/>
    </row>
    <row r="227">
      <c r="AV227" s="16"/>
      <c r="BA227" s="16"/>
    </row>
    <row r="228">
      <c r="AV228" s="16"/>
      <c r="BA228" s="16"/>
    </row>
    <row r="229">
      <c r="AV229" s="16"/>
      <c r="BA229" s="16"/>
    </row>
    <row r="230">
      <c r="AV230" s="16"/>
      <c r="BA230" s="16"/>
    </row>
    <row r="231">
      <c r="AV231" s="16"/>
      <c r="BA231" s="16"/>
    </row>
    <row r="232">
      <c r="AV232" s="16"/>
      <c r="BA232" s="16"/>
    </row>
    <row r="233">
      <c r="AV233" s="16"/>
      <c r="BA233" s="16"/>
    </row>
    <row r="234">
      <c r="AV234" s="16"/>
      <c r="BA234" s="16"/>
    </row>
    <row r="235">
      <c r="AV235" s="16"/>
      <c r="BA235" s="16"/>
    </row>
    <row r="236">
      <c r="AV236" s="16"/>
      <c r="BA236" s="16"/>
    </row>
    <row r="237">
      <c r="AV237" s="16"/>
      <c r="BA237" s="16"/>
    </row>
    <row r="238">
      <c r="AV238" s="16"/>
      <c r="BA238" s="16"/>
    </row>
    <row r="239">
      <c r="AV239" s="16"/>
      <c r="BA239" s="16"/>
    </row>
    <row r="240">
      <c r="AV240" s="16"/>
      <c r="BA240" s="16"/>
    </row>
    <row r="241">
      <c r="AV241" s="16"/>
      <c r="BA241" s="16"/>
    </row>
    <row r="242">
      <c r="AV242" s="16"/>
      <c r="BA242" s="16"/>
    </row>
    <row r="243">
      <c r="AV243" s="16"/>
      <c r="BA243" s="16"/>
    </row>
    <row r="244">
      <c r="AV244" s="16"/>
      <c r="BA244" s="16"/>
    </row>
    <row r="245">
      <c r="AV245" s="16"/>
      <c r="BA245" s="16"/>
    </row>
    <row r="246">
      <c r="AV246" s="16"/>
      <c r="BA246" s="16"/>
    </row>
    <row r="247">
      <c r="AV247" s="16"/>
      <c r="BA247" s="16"/>
    </row>
    <row r="248">
      <c r="AV248" s="16"/>
      <c r="BA248" s="16"/>
    </row>
    <row r="249">
      <c r="AV249" s="16"/>
      <c r="BA249" s="16"/>
    </row>
    <row r="250">
      <c r="AV250" s="16"/>
      <c r="BA250" s="16"/>
    </row>
    <row r="251">
      <c r="AV251" s="16"/>
      <c r="BA251" s="16"/>
    </row>
    <row r="252">
      <c r="AV252" s="16"/>
      <c r="BA252" s="16"/>
    </row>
    <row r="253">
      <c r="AV253" s="16"/>
      <c r="BA253" s="16"/>
    </row>
    <row r="254">
      <c r="AV254" s="16"/>
      <c r="BA254" s="16"/>
    </row>
    <row r="255">
      <c r="AV255" s="16"/>
      <c r="BA255" s="16"/>
    </row>
    <row r="256">
      <c r="AV256" s="16"/>
      <c r="BA256" s="16"/>
    </row>
    <row r="257">
      <c r="AV257" s="16"/>
      <c r="BA257" s="16"/>
    </row>
    <row r="258">
      <c r="AV258" s="16"/>
      <c r="BA258" s="16"/>
    </row>
    <row r="259">
      <c r="AV259" s="16"/>
      <c r="BA259" s="16"/>
    </row>
    <row r="260">
      <c r="AV260" s="16"/>
      <c r="BA260" s="16"/>
    </row>
    <row r="261">
      <c r="AV261" s="16"/>
      <c r="BA261" s="16"/>
    </row>
    <row r="262">
      <c r="AV262" s="16"/>
      <c r="BA262" s="16"/>
    </row>
    <row r="263">
      <c r="AV263" s="16"/>
      <c r="BA263" s="16"/>
    </row>
    <row r="264">
      <c r="AV264" s="16"/>
      <c r="BA264" s="16"/>
    </row>
    <row r="265">
      <c r="AV265" s="16"/>
      <c r="BA265" s="16"/>
    </row>
    <row r="266">
      <c r="AV266" s="16"/>
      <c r="BA266" s="16"/>
    </row>
    <row r="267">
      <c r="AV267" s="16"/>
      <c r="BA267" s="16"/>
    </row>
    <row r="268">
      <c r="AV268" s="16"/>
      <c r="BA268" s="16"/>
    </row>
    <row r="269">
      <c r="AV269" s="16"/>
      <c r="BA269" s="16"/>
    </row>
    <row r="270">
      <c r="AV270" s="16"/>
      <c r="BA270" s="16"/>
    </row>
    <row r="271">
      <c r="AV271" s="16"/>
      <c r="BA271" s="16"/>
    </row>
    <row r="272">
      <c r="AV272" s="16"/>
      <c r="BA272" s="16"/>
    </row>
    <row r="273">
      <c r="AV273" s="16"/>
      <c r="BA273" s="16"/>
    </row>
    <row r="274">
      <c r="AV274" s="16"/>
      <c r="BA274" s="16"/>
    </row>
    <row r="275">
      <c r="AV275" s="16"/>
      <c r="BA275" s="16"/>
    </row>
    <row r="276">
      <c r="AV276" s="16"/>
      <c r="BA276" s="16"/>
    </row>
    <row r="277">
      <c r="AV277" s="16"/>
      <c r="BA277" s="16"/>
    </row>
    <row r="278">
      <c r="AV278" s="16"/>
      <c r="BA278" s="16"/>
    </row>
    <row r="279">
      <c r="AV279" s="16"/>
      <c r="BA279" s="16"/>
    </row>
    <row r="280">
      <c r="AV280" s="16"/>
      <c r="BA280" s="16"/>
    </row>
    <row r="281">
      <c r="AV281" s="16"/>
      <c r="BA281" s="16"/>
    </row>
    <row r="282">
      <c r="AV282" s="16"/>
      <c r="BA282" s="16"/>
    </row>
    <row r="283">
      <c r="AV283" s="16"/>
      <c r="BA283" s="16"/>
    </row>
    <row r="284">
      <c r="AV284" s="16"/>
      <c r="BA284" s="16"/>
    </row>
    <row r="285">
      <c r="AV285" s="16"/>
      <c r="BA285" s="16"/>
    </row>
    <row r="286">
      <c r="AV286" s="16"/>
      <c r="BA286" s="16"/>
    </row>
    <row r="287">
      <c r="AV287" s="16"/>
      <c r="BA287" s="16"/>
    </row>
    <row r="288">
      <c r="AV288" s="16"/>
      <c r="BA288" s="16"/>
    </row>
    <row r="289">
      <c r="AV289" s="16"/>
      <c r="BA289" s="16"/>
    </row>
    <row r="290">
      <c r="AV290" s="16"/>
      <c r="BA290" s="16"/>
    </row>
    <row r="291">
      <c r="AV291" s="16"/>
      <c r="BA291" s="16"/>
    </row>
    <row r="292">
      <c r="AV292" s="16"/>
      <c r="BA292" s="16"/>
    </row>
    <row r="293">
      <c r="AV293" s="16"/>
      <c r="BA293" s="16"/>
    </row>
    <row r="294">
      <c r="AV294" s="16"/>
      <c r="BA294" s="16"/>
    </row>
    <row r="295">
      <c r="AV295" s="16"/>
      <c r="BA295" s="16"/>
    </row>
    <row r="296">
      <c r="AV296" s="16"/>
      <c r="BA296" s="16"/>
    </row>
    <row r="297">
      <c r="AV297" s="16"/>
      <c r="BA297" s="16"/>
    </row>
    <row r="298">
      <c r="AV298" s="16"/>
      <c r="BA298" s="16"/>
    </row>
    <row r="299">
      <c r="AV299" s="16"/>
      <c r="BA299" s="16"/>
    </row>
    <row r="300">
      <c r="AV300" s="16"/>
      <c r="BA300" s="16"/>
    </row>
    <row r="301">
      <c r="AV301" s="16"/>
      <c r="BA301" s="16"/>
    </row>
    <row r="302">
      <c r="AV302" s="16"/>
      <c r="BA302" s="16"/>
    </row>
    <row r="303">
      <c r="AV303" s="16"/>
      <c r="BA303" s="16"/>
    </row>
    <row r="304">
      <c r="AV304" s="16"/>
      <c r="BA304" s="16"/>
    </row>
    <row r="305">
      <c r="AV305" s="16"/>
      <c r="BA305" s="16"/>
    </row>
    <row r="306">
      <c r="AV306" s="16"/>
      <c r="BA306" s="16"/>
    </row>
    <row r="307">
      <c r="AV307" s="16"/>
      <c r="BA307" s="16"/>
    </row>
    <row r="308">
      <c r="AV308" s="16"/>
      <c r="BA308" s="16"/>
    </row>
    <row r="309">
      <c r="AV309" s="16"/>
      <c r="BA309" s="16"/>
    </row>
    <row r="310">
      <c r="AV310" s="16"/>
      <c r="BA310" s="16"/>
    </row>
    <row r="311">
      <c r="AV311" s="16"/>
      <c r="BA311" s="16"/>
    </row>
    <row r="312">
      <c r="AV312" s="16"/>
      <c r="BA312" s="16"/>
    </row>
    <row r="313">
      <c r="AV313" s="16"/>
      <c r="BA313" s="16"/>
    </row>
    <row r="314">
      <c r="AV314" s="16"/>
      <c r="BA314" s="16"/>
    </row>
    <row r="315">
      <c r="AV315" s="16"/>
      <c r="BA315" s="16"/>
    </row>
    <row r="316">
      <c r="AV316" s="16"/>
      <c r="BA316" s="16"/>
    </row>
    <row r="317">
      <c r="AV317" s="16"/>
      <c r="BA317" s="16"/>
    </row>
    <row r="318">
      <c r="AV318" s="16"/>
      <c r="BA318" s="16"/>
    </row>
    <row r="319">
      <c r="AV319" s="16"/>
      <c r="BA319" s="16"/>
    </row>
    <row r="320">
      <c r="AV320" s="16"/>
      <c r="BA320" s="16"/>
    </row>
    <row r="321">
      <c r="AV321" s="16"/>
      <c r="BA321" s="16"/>
    </row>
    <row r="322">
      <c r="AV322" s="16"/>
      <c r="BA322" s="16"/>
    </row>
    <row r="323">
      <c r="AV323" s="16"/>
      <c r="BA323" s="16"/>
    </row>
    <row r="324">
      <c r="AV324" s="16"/>
      <c r="BA324" s="16"/>
    </row>
  </sheetData>
  <mergeCells count="225">
    <mergeCell ref="A1:AV1"/>
    <mergeCell ref="A2:A3"/>
    <mergeCell ref="B2:F3"/>
    <mergeCell ref="G2:I3"/>
    <mergeCell ref="J2:N2"/>
    <mergeCell ref="O2:V3"/>
    <mergeCell ref="W2:AF3"/>
    <mergeCell ref="AG2:AP3"/>
    <mergeCell ref="AQ2:AV3"/>
    <mergeCell ref="K3:N3"/>
    <mergeCell ref="B4:F4"/>
    <mergeCell ref="G4:I4"/>
    <mergeCell ref="J4:N4"/>
    <mergeCell ref="O4:V4"/>
    <mergeCell ref="W4:AF4"/>
    <mergeCell ref="AG4:AP4"/>
    <mergeCell ref="AQ4:AV4"/>
    <mergeCell ref="B5:F5"/>
    <mergeCell ref="G5:I5"/>
    <mergeCell ref="K5:N5"/>
    <mergeCell ref="O5:V5"/>
    <mergeCell ref="W5:AF5"/>
    <mergeCell ref="AG5:AP5"/>
    <mergeCell ref="AQ5:AV5"/>
    <mergeCell ref="B6:F6"/>
    <mergeCell ref="G6:I6"/>
    <mergeCell ref="K6:N6"/>
    <mergeCell ref="O6:V6"/>
    <mergeCell ref="W6:AF6"/>
    <mergeCell ref="AG6:AP6"/>
    <mergeCell ref="AQ6:AV6"/>
    <mergeCell ref="B7:F7"/>
    <mergeCell ref="G7:I7"/>
    <mergeCell ref="K7:N7"/>
    <mergeCell ref="O7:V7"/>
    <mergeCell ref="W7:AF7"/>
    <mergeCell ref="AG7:AP7"/>
    <mergeCell ref="AQ7:AV7"/>
    <mergeCell ref="B8:F8"/>
    <mergeCell ref="G8:I8"/>
    <mergeCell ref="K8:N8"/>
    <mergeCell ref="O8:V8"/>
    <mergeCell ref="W8:AF8"/>
    <mergeCell ref="AG8:AP8"/>
    <mergeCell ref="AQ8:AV8"/>
    <mergeCell ref="B9:F9"/>
    <mergeCell ref="G9:I9"/>
    <mergeCell ref="K9:N9"/>
    <mergeCell ref="O9:V9"/>
    <mergeCell ref="W9:AF9"/>
    <mergeCell ref="AG9:AP9"/>
    <mergeCell ref="AQ9:AV9"/>
    <mergeCell ref="K10:N10"/>
    <mergeCell ref="K11:N11"/>
    <mergeCell ref="A12:BO12"/>
    <mergeCell ref="A13:A18"/>
    <mergeCell ref="B13:J18"/>
    <mergeCell ref="K13:R17"/>
    <mergeCell ref="S13:AA13"/>
    <mergeCell ref="AB13:BO13"/>
    <mergeCell ref="S14:S17"/>
    <mergeCell ref="T14:T17"/>
    <mergeCell ref="U14:U17"/>
    <mergeCell ref="V14:AA14"/>
    <mergeCell ref="AB14:AK14"/>
    <mergeCell ref="AL14:AU14"/>
    <mergeCell ref="AV14:BE14"/>
    <mergeCell ref="BF14:BO14"/>
    <mergeCell ref="V15:Z15"/>
    <mergeCell ref="AA15:AA17"/>
    <mergeCell ref="AB15:AB17"/>
    <mergeCell ref="AC15:AF15"/>
    <mergeCell ref="AG15:AG17"/>
    <mergeCell ref="AH15:AK15"/>
    <mergeCell ref="AL15:AL17"/>
    <mergeCell ref="AM15:AP15"/>
    <mergeCell ref="AQ15:AQ17"/>
    <mergeCell ref="AR15:AU15"/>
    <mergeCell ref="AV15:AV17"/>
    <mergeCell ref="AW15:AZ15"/>
    <mergeCell ref="BA15:BA17"/>
    <mergeCell ref="BB15:BE15"/>
    <mergeCell ref="BF15:BF17"/>
    <mergeCell ref="BG15:BJ15"/>
    <mergeCell ref="BK15:BK17"/>
    <mergeCell ref="BL15:BO15"/>
    <mergeCell ref="V16:V17"/>
    <mergeCell ref="W16:Z16"/>
    <mergeCell ref="AC16:AC17"/>
    <mergeCell ref="AD16:AD17"/>
    <mergeCell ref="AE16:AE17"/>
    <mergeCell ref="AF16:AF17"/>
    <mergeCell ref="AH16:AH17"/>
    <mergeCell ref="AI16:AI17"/>
    <mergeCell ref="AJ16:AJ17"/>
    <mergeCell ref="AK16:AK17"/>
    <mergeCell ref="AM16:AM17"/>
    <mergeCell ref="AN16:AN17"/>
    <mergeCell ref="AO16:AO17"/>
    <mergeCell ref="AP16:AP17"/>
    <mergeCell ref="AR16:AR17"/>
    <mergeCell ref="AS16:AS17"/>
    <mergeCell ref="AT16:AT17"/>
    <mergeCell ref="AU16:AU17"/>
    <mergeCell ref="AW16:AW17"/>
    <mergeCell ref="AX16:AX17"/>
    <mergeCell ref="AY16:AY17"/>
    <mergeCell ref="AZ16:AZ17"/>
    <mergeCell ref="BB16:BB17"/>
    <mergeCell ref="BC16:BC17"/>
    <mergeCell ref="BD16:BD17"/>
    <mergeCell ref="BE16:BE17"/>
    <mergeCell ref="BG16:BG17"/>
    <mergeCell ref="BH16:BH17"/>
    <mergeCell ref="BI16:BI17"/>
    <mergeCell ref="BJ16:BJ17"/>
    <mergeCell ref="BL16:BL17"/>
    <mergeCell ref="BM16:BM17"/>
    <mergeCell ref="BN16:BN17"/>
    <mergeCell ref="BO16:BO17"/>
    <mergeCell ref="B19:J19"/>
    <mergeCell ref="K19:R19"/>
    <mergeCell ref="B20:J20"/>
    <mergeCell ref="K20:R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A39:BO39"/>
    <mergeCell ref="A40:BO40"/>
    <mergeCell ref="B41:J41"/>
    <mergeCell ref="K41:R41"/>
    <mergeCell ref="B42:J42"/>
    <mergeCell ref="K42:R42"/>
    <mergeCell ref="B43:J43"/>
    <mergeCell ref="B44:J44"/>
    <mergeCell ref="B45:J45"/>
    <mergeCell ref="B46:J46"/>
    <mergeCell ref="B47:J47"/>
    <mergeCell ref="B48:J48"/>
    <mergeCell ref="A49:BO49"/>
    <mergeCell ref="B50:J50"/>
    <mergeCell ref="K50:R50"/>
    <mergeCell ref="B51:J51"/>
    <mergeCell ref="B52:J52"/>
    <mergeCell ref="B53:J53"/>
    <mergeCell ref="B54:J54"/>
    <mergeCell ref="A55:BO55"/>
    <mergeCell ref="B56:J56"/>
    <mergeCell ref="K56:R56"/>
    <mergeCell ref="B57:J57"/>
    <mergeCell ref="B58:J58"/>
    <mergeCell ref="B59:J59"/>
    <mergeCell ref="B60:J60"/>
    <mergeCell ref="B61:J61"/>
    <mergeCell ref="B62:J62"/>
    <mergeCell ref="B63:J63"/>
    <mergeCell ref="B64:J64"/>
    <mergeCell ref="B65:J65"/>
    <mergeCell ref="B66:J66"/>
    <mergeCell ref="B67:J67"/>
    <mergeCell ref="B68:J68"/>
    <mergeCell ref="A69:BO69"/>
    <mergeCell ref="B70:J70"/>
    <mergeCell ref="K70:R70"/>
    <mergeCell ref="B71:J71"/>
    <mergeCell ref="B72:J72"/>
    <mergeCell ref="K72:BO72"/>
    <mergeCell ref="B73:J73"/>
    <mergeCell ref="K73:R73"/>
    <mergeCell ref="B74:J74"/>
    <mergeCell ref="B75:J75"/>
    <mergeCell ref="B76:J76"/>
    <mergeCell ref="B77:J77"/>
    <mergeCell ref="B78:J78"/>
    <mergeCell ref="B79:J79"/>
    <mergeCell ref="B80:J80"/>
    <mergeCell ref="B81:J81"/>
    <mergeCell ref="K81:R81"/>
    <mergeCell ref="B82:J82"/>
    <mergeCell ref="B83:J83"/>
    <mergeCell ref="B84:J84"/>
    <mergeCell ref="B85:J85"/>
    <mergeCell ref="B86:J86"/>
    <mergeCell ref="B87:J87"/>
    <mergeCell ref="B88:J88"/>
    <mergeCell ref="B89:J89"/>
    <mergeCell ref="B90:J90"/>
    <mergeCell ref="K90:R90"/>
    <mergeCell ref="B91:J91"/>
    <mergeCell ref="B92:J92"/>
    <mergeCell ref="B93:J93"/>
    <mergeCell ref="B94:J94"/>
    <mergeCell ref="B95:J95"/>
    <mergeCell ref="B96:J96"/>
    <mergeCell ref="B97:J97"/>
    <mergeCell ref="B98:J98"/>
    <mergeCell ref="B99:J99"/>
    <mergeCell ref="A100:J100"/>
    <mergeCell ref="K100:O100"/>
    <mergeCell ref="B101:J101"/>
    <mergeCell ref="A102:R109"/>
    <mergeCell ref="S102:AA102"/>
    <mergeCell ref="S103:T109"/>
    <mergeCell ref="U103:AA103"/>
    <mergeCell ref="U104:AA104"/>
    <mergeCell ref="U105:AA105"/>
    <mergeCell ref="U106:AA106"/>
    <mergeCell ref="U107:AA107"/>
    <mergeCell ref="U108:AA108"/>
    <mergeCell ref="U109:AA109"/>
  </mergeCells>
  <printOptions headings="0" gridLines="0"/>
  <pageMargins left="0.25" right="0.25" top="0.75" bottom="0.75" header="0.29999999999999999" footer="0.29999999999999999"/>
  <pageSetup paperSize="9" scale="62" fitToWidth="1" fitToHeight="0" pageOrder="downThenOver" orientation="landscape" usePrinterDefaults="1" blackAndWhite="0" draft="0" cellComments="none" useFirstPageNumber="0" errors="displayed" horizontalDpi="200" verticalDpi="200" copies="1"/>
  <headerFooter>
    <oddFooter>&amp;R&amp;9Версия 4.2.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6" zoomScale="100" workbookViewId="0">
      <selection activeCell="M1" activeCellId="0" sqref="M1"/>
    </sheetView>
  </sheetViews>
  <sheetFormatPr defaultRowHeight="14.25"/>
  <cols>
    <col customWidth="1" min="1" max="1" style="485" width="33.8515625"/>
    <col bestFit="1" customWidth="1" min="2" max="2" style="486" width="5.28125"/>
    <col customWidth="1" min="3" max="3" style="486" width="6.44140625"/>
    <col bestFit="1" customWidth="1" min="4" max="4" style="486" width="7.57421875"/>
    <col bestFit="1" customWidth="1" min="5" max="5" style="486" width="3.00390625"/>
    <col customWidth="1" min="6" max="6" style="486" width="5.88671875"/>
    <col bestFit="1" customWidth="1" min="7" max="8" style="486" width="7.57421875"/>
    <col customWidth="1" min="9" max="9" style="486" width="7.57421875"/>
    <col customWidth="1" min="10" max="10" style="486" width="5.6640625"/>
    <col customWidth="1" min="11" max="11" style="486" width="5"/>
    <col customWidth="1" min="12" max="12" style="486" width="2.5546875"/>
    <col customWidth="1" min="13" max="13" style="486" width="5.5546875"/>
    <col bestFit="1" customWidth="1" min="14" max="14" style="486" width="5.28125"/>
    <col customWidth="1" min="15" max="15" style="486" width="5.88671875"/>
    <col customWidth="1" min="16" max="16" style="486" width="6.44140625"/>
    <col bestFit="1" customWidth="1" min="17" max="17" style="486" width="3.00390625"/>
    <col customWidth="1" min="18" max="18" style="486" width="3.44140625"/>
    <col customWidth="1" min="19" max="19" style="486" width="6.88671875"/>
    <col bestFit="1" customWidth="1" min="20" max="20" style="486" width="5.28125"/>
    <col bestFit="1" customWidth="1" min="21" max="21" style="486" width="3.00390625"/>
    <col bestFit="1" customWidth="1" min="22" max="22" style="486" width="5.28125"/>
    <col customWidth="1" min="23" max="23" style="486" width="6.5546875"/>
    <col customWidth="1" min="24" max="24" style="486" width="4.109375"/>
    <col bestFit="1" customWidth="1" min="25" max="25" style="486" width="7.57421875"/>
    <col customWidth="1" min="26" max="26" style="486" width="8.88671875"/>
    <col customWidth="1" min="27" max="27" style="486" width="3.6640625"/>
    <col bestFit="1" customWidth="1" min="28" max="28" style="486" width="5.28125"/>
    <col customWidth="1" min="29" max="29" style="486" width="5.6640625"/>
    <col bestFit="1" customWidth="1" min="30" max="30" style="486" width="3.00390625"/>
    <col customWidth="1" min="31" max="32" width="3.5546875"/>
  </cols>
  <sheetData>
    <row r="1" ht="409.5" customHeight="1">
      <c r="A1" s="487" t="s">
        <v>195</v>
      </c>
      <c r="B1" s="488" t="s">
        <v>196</v>
      </c>
      <c r="C1" s="489" t="s">
        <v>197</v>
      </c>
      <c r="D1" s="489" t="s">
        <v>198</v>
      </c>
      <c r="E1" s="489" t="s">
        <v>199</v>
      </c>
      <c r="F1" s="489" t="s">
        <v>200</v>
      </c>
      <c r="G1" s="488" t="s">
        <v>201</v>
      </c>
      <c r="H1" s="489" t="s">
        <v>202</v>
      </c>
      <c r="I1" s="489" t="s">
        <v>203</v>
      </c>
      <c r="J1" s="489" t="s">
        <v>204</v>
      </c>
      <c r="K1" s="489" t="s">
        <v>205</v>
      </c>
      <c r="L1" s="490" t="s">
        <v>206</v>
      </c>
      <c r="M1" s="489" t="s">
        <v>207</v>
      </c>
      <c r="N1" s="489" t="s">
        <v>208</v>
      </c>
      <c r="O1" s="489" t="s">
        <v>209</v>
      </c>
      <c r="P1" s="489" t="s">
        <v>210</v>
      </c>
      <c r="Q1" s="489" t="s">
        <v>211</v>
      </c>
      <c r="R1" s="489" t="s">
        <v>212</v>
      </c>
      <c r="S1" s="489" t="s">
        <v>213</v>
      </c>
      <c r="T1" s="489" t="s">
        <v>214</v>
      </c>
      <c r="U1" s="489" t="s">
        <v>215</v>
      </c>
      <c r="V1" s="489" t="s">
        <v>216</v>
      </c>
      <c r="W1" s="489" t="s">
        <v>217</v>
      </c>
      <c r="X1" s="489" t="s">
        <v>218</v>
      </c>
      <c r="Y1" s="489" t="s">
        <v>219</v>
      </c>
      <c r="Z1" s="489" t="s">
        <v>220</v>
      </c>
      <c r="AA1" s="489" t="s">
        <v>221</v>
      </c>
      <c r="AB1" s="489" t="s">
        <v>222</v>
      </c>
      <c r="AC1" s="489" t="s">
        <v>223</v>
      </c>
      <c r="AD1" s="489" t="s">
        <v>224</v>
      </c>
    </row>
    <row r="2">
      <c r="A2" s="491" t="s">
        <v>67</v>
      </c>
      <c r="B2" s="492" t="s">
        <v>225</v>
      </c>
      <c r="C2" s="492" t="s">
        <v>225</v>
      </c>
      <c r="D2" s="492" t="s">
        <v>225</v>
      </c>
      <c r="E2" s="492" t="s">
        <v>225</v>
      </c>
      <c r="F2" s="492" t="s">
        <v>225</v>
      </c>
      <c r="G2" s="492" t="s">
        <v>225</v>
      </c>
      <c r="H2" s="492" t="s">
        <v>225</v>
      </c>
      <c r="I2" s="492" t="s">
        <v>225</v>
      </c>
      <c r="J2" s="492" t="s">
        <v>225</v>
      </c>
      <c r="K2" s="492"/>
      <c r="L2" s="492"/>
      <c r="M2" s="492"/>
      <c r="N2" s="492"/>
      <c r="O2" s="492"/>
      <c r="P2" s="492"/>
      <c r="Q2" s="492"/>
      <c r="R2" s="492"/>
      <c r="S2" s="492"/>
      <c r="T2" s="492"/>
      <c r="U2" s="492"/>
      <c r="V2" s="492"/>
      <c r="W2" s="492"/>
      <c r="X2" s="492"/>
      <c r="Y2" s="492"/>
      <c r="Z2" s="492"/>
      <c r="AA2" s="492"/>
      <c r="AB2" s="492"/>
      <c r="AC2" s="492"/>
      <c r="AD2" s="492"/>
    </row>
    <row r="3">
      <c r="A3" s="491" t="s">
        <v>70</v>
      </c>
      <c r="B3" s="492" t="s">
        <v>225</v>
      </c>
      <c r="C3" s="492" t="s">
        <v>225</v>
      </c>
      <c r="D3" s="492" t="s">
        <v>225</v>
      </c>
      <c r="E3" s="492" t="s">
        <v>225</v>
      </c>
      <c r="F3" s="492" t="s">
        <v>225</v>
      </c>
      <c r="G3" s="492" t="s">
        <v>225</v>
      </c>
      <c r="H3" s="492" t="s">
        <v>225</v>
      </c>
      <c r="I3" s="492" t="s">
        <v>225</v>
      </c>
      <c r="J3" s="492" t="s">
        <v>225</v>
      </c>
      <c r="K3" s="492"/>
      <c r="L3" s="492"/>
      <c r="M3" s="492"/>
      <c r="N3" s="492"/>
      <c r="O3" s="492"/>
      <c r="P3" s="492"/>
      <c r="Q3" s="492"/>
      <c r="R3" s="492"/>
      <c r="S3" s="492"/>
      <c r="T3" s="492"/>
      <c r="U3" s="492"/>
      <c r="V3" s="492"/>
      <c r="W3" s="492"/>
      <c r="X3" s="492"/>
      <c r="Y3" s="492"/>
      <c r="Z3" s="492"/>
      <c r="AA3" s="492"/>
      <c r="AB3" s="492"/>
      <c r="AC3" s="492"/>
      <c r="AD3" s="492"/>
    </row>
    <row r="4">
      <c r="A4" s="491" t="s">
        <v>79</v>
      </c>
      <c r="B4" s="492" t="s">
        <v>225</v>
      </c>
      <c r="C4" s="492" t="s">
        <v>225</v>
      </c>
      <c r="D4" s="492" t="s">
        <v>225</v>
      </c>
      <c r="E4" s="492" t="s">
        <v>225</v>
      </c>
      <c r="F4" s="492" t="s">
        <v>225</v>
      </c>
      <c r="G4" s="492" t="s">
        <v>225</v>
      </c>
      <c r="H4" s="492" t="s">
        <v>225</v>
      </c>
      <c r="I4" s="492" t="s">
        <v>225</v>
      </c>
      <c r="J4" s="492" t="s">
        <v>225</v>
      </c>
      <c r="K4" s="492"/>
      <c r="L4" s="492"/>
      <c r="M4" s="492"/>
      <c r="N4" s="492"/>
      <c r="O4" s="492"/>
      <c r="P4" s="492"/>
      <c r="Q4" s="492"/>
      <c r="R4" s="492"/>
      <c r="S4" s="492"/>
      <c r="T4" s="492"/>
      <c r="U4" s="492"/>
      <c r="V4" s="492"/>
      <c r="W4" s="492"/>
      <c r="X4" s="492"/>
      <c r="Y4" s="492"/>
      <c r="Z4" s="492"/>
      <c r="AA4" s="492"/>
      <c r="AB4" s="492"/>
      <c r="AC4" s="492"/>
      <c r="AD4" s="492"/>
    </row>
    <row r="5">
      <c r="A5" s="491" t="s">
        <v>81</v>
      </c>
      <c r="B5" s="492" t="s">
        <v>225</v>
      </c>
      <c r="C5" s="492" t="s">
        <v>225</v>
      </c>
      <c r="D5" s="492" t="s">
        <v>225</v>
      </c>
      <c r="E5" s="492" t="s">
        <v>225</v>
      </c>
      <c r="F5" s="492" t="s">
        <v>225</v>
      </c>
      <c r="G5" s="492" t="s">
        <v>225</v>
      </c>
      <c r="H5" s="492" t="s">
        <v>225</v>
      </c>
      <c r="I5" s="492" t="s">
        <v>225</v>
      </c>
      <c r="J5" s="492" t="s">
        <v>225</v>
      </c>
      <c r="K5" s="492"/>
      <c r="L5" s="492"/>
      <c r="M5" s="492"/>
      <c r="N5" s="492"/>
      <c r="O5" s="492"/>
      <c r="P5" s="492"/>
      <c r="Q5" s="492"/>
      <c r="R5" s="492"/>
      <c r="S5" s="492"/>
      <c r="T5" s="492"/>
      <c r="U5" s="492"/>
      <c r="V5" s="492"/>
      <c r="W5" s="492"/>
      <c r="X5" s="492"/>
      <c r="Y5" s="492"/>
      <c r="Z5" s="492"/>
      <c r="AA5" s="492"/>
      <c r="AB5" s="492"/>
      <c r="AC5" s="492"/>
      <c r="AD5" s="492"/>
    </row>
    <row r="6">
      <c r="A6" s="491" t="s">
        <v>73</v>
      </c>
      <c r="B6" s="492" t="s">
        <v>225</v>
      </c>
      <c r="C6" s="492" t="s">
        <v>225</v>
      </c>
      <c r="D6" s="492" t="s">
        <v>225</v>
      </c>
      <c r="E6" s="492" t="s">
        <v>225</v>
      </c>
      <c r="F6" s="492" t="s">
        <v>225</v>
      </c>
      <c r="G6" s="492" t="s">
        <v>225</v>
      </c>
      <c r="H6" s="492" t="s">
        <v>225</v>
      </c>
      <c r="I6" s="492" t="s">
        <v>225</v>
      </c>
      <c r="J6" s="492" t="s">
        <v>225</v>
      </c>
      <c r="K6" s="492"/>
      <c r="L6" s="492"/>
      <c r="M6" s="492"/>
      <c r="N6" s="492"/>
      <c r="O6" s="492"/>
      <c r="P6" s="492"/>
      <c r="Q6" s="492"/>
      <c r="R6" s="492"/>
      <c r="S6" s="492"/>
      <c r="T6" s="492"/>
      <c r="U6" s="492"/>
      <c r="V6" s="492"/>
      <c r="W6" s="492"/>
      <c r="X6" s="492"/>
      <c r="Y6" s="492"/>
      <c r="Z6" s="492"/>
      <c r="AA6" s="492"/>
      <c r="AB6" s="492"/>
      <c r="AC6" s="492"/>
      <c r="AD6" s="492"/>
    </row>
    <row r="7">
      <c r="A7" s="491" t="s">
        <v>226</v>
      </c>
      <c r="B7" s="492" t="s">
        <v>225</v>
      </c>
      <c r="C7" s="492" t="s">
        <v>225</v>
      </c>
      <c r="D7" s="492" t="s">
        <v>225</v>
      </c>
      <c r="E7" s="492" t="s">
        <v>225</v>
      </c>
      <c r="F7" s="492" t="s">
        <v>225</v>
      </c>
      <c r="G7" s="492" t="s">
        <v>225</v>
      </c>
      <c r="H7" s="492" t="s">
        <v>225</v>
      </c>
      <c r="I7" s="492" t="s">
        <v>225</v>
      </c>
      <c r="J7" s="492" t="s">
        <v>225</v>
      </c>
      <c r="K7" s="492"/>
      <c r="L7" s="492"/>
      <c r="M7" s="492"/>
      <c r="N7" s="492"/>
      <c r="O7" s="492"/>
      <c r="P7" s="492"/>
      <c r="Q7" s="492"/>
      <c r="R7" s="492"/>
      <c r="S7" s="492"/>
      <c r="T7" s="492"/>
      <c r="U7" s="492"/>
      <c r="V7" s="492"/>
      <c r="W7" s="492"/>
      <c r="X7" s="492"/>
      <c r="Y7" s="492"/>
      <c r="Z7" s="492"/>
      <c r="AA7" s="492"/>
      <c r="AB7" s="492"/>
      <c r="AC7" s="492"/>
      <c r="AD7" s="492"/>
    </row>
    <row r="8" ht="19.5">
      <c r="A8" s="493" t="s">
        <v>227</v>
      </c>
      <c r="B8" s="492" t="s">
        <v>225</v>
      </c>
      <c r="C8" s="492" t="s">
        <v>225</v>
      </c>
      <c r="D8" s="492" t="s">
        <v>225</v>
      </c>
      <c r="E8" s="492" t="s">
        <v>225</v>
      </c>
      <c r="F8" s="492" t="s">
        <v>225</v>
      </c>
      <c r="G8" s="492" t="s">
        <v>225</v>
      </c>
      <c r="H8" s="492" t="s">
        <v>225</v>
      </c>
      <c r="I8" s="492" t="s">
        <v>225</v>
      </c>
      <c r="J8" s="492" t="s">
        <v>225</v>
      </c>
      <c r="K8" s="492"/>
      <c r="L8" s="492"/>
      <c r="M8" s="492"/>
      <c r="N8" s="492"/>
      <c r="O8" s="492"/>
      <c r="P8" s="492"/>
      <c r="Q8" s="492"/>
      <c r="R8" s="492"/>
      <c r="S8" s="492"/>
      <c r="T8" s="492"/>
      <c r="U8" s="492"/>
      <c r="V8" s="492"/>
      <c r="W8" s="492"/>
      <c r="X8" s="492"/>
      <c r="Y8" s="492"/>
      <c r="Z8" s="492"/>
      <c r="AA8" s="492"/>
      <c r="AB8" s="492"/>
      <c r="AC8" s="492"/>
      <c r="AD8" s="492"/>
    </row>
    <row r="9">
      <c r="A9" s="491" t="s">
        <v>100</v>
      </c>
      <c r="B9" s="492" t="s">
        <v>225</v>
      </c>
      <c r="C9" s="492" t="s">
        <v>225</v>
      </c>
      <c r="D9" s="492"/>
      <c r="E9" s="492" t="s">
        <v>225</v>
      </c>
      <c r="F9" s="492"/>
      <c r="G9" s="492"/>
      <c r="H9" s="492" t="s">
        <v>225</v>
      </c>
      <c r="I9" s="492"/>
      <c r="J9" s="492"/>
      <c r="K9" s="492"/>
      <c r="L9" s="492"/>
      <c r="M9" s="492"/>
      <c r="N9" s="492"/>
      <c r="O9" s="492"/>
      <c r="P9" s="492"/>
      <c r="Q9" s="492"/>
      <c r="R9" s="492"/>
      <c r="S9" s="492"/>
      <c r="T9" s="492"/>
      <c r="U9" s="492"/>
      <c r="V9" s="492"/>
      <c r="W9" s="492"/>
      <c r="X9" s="492"/>
      <c r="Y9" s="492"/>
      <c r="Z9" s="492"/>
      <c r="AA9" s="492"/>
      <c r="AB9" s="492"/>
      <c r="AC9" s="492"/>
      <c r="AD9" s="492"/>
    </row>
    <row r="10">
      <c r="A10" s="491" t="s">
        <v>98</v>
      </c>
      <c r="B10" s="492" t="s">
        <v>225</v>
      </c>
      <c r="C10" s="492" t="s">
        <v>225</v>
      </c>
      <c r="D10" s="492" t="s">
        <v>225</v>
      </c>
      <c r="E10" s="492" t="s">
        <v>225</v>
      </c>
      <c r="F10" s="492" t="s">
        <v>225</v>
      </c>
      <c r="G10" s="492" t="s">
        <v>225</v>
      </c>
      <c r="H10" s="492" t="s">
        <v>225</v>
      </c>
      <c r="I10" s="492" t="s">
        <v>225</v>
      </c>
      <c r="J10" s="492" t="s">
        <v>225</v>
      </c>
      <c r="K10" s="492"/>
      <c r="L10" s="492"/>
      <c r="M10" s="492"/>
      <c r="N10" s="492"/>
      <c r="O10" s="492"/>
      <c r="P10" s="492"/>
      <c r="Q10" s="492"/>
      <c r="R10" s="492"/>
      <c r="S10" s="492"/>
      <c r="T10" s="492"/>
      <c r="U10" s="492"/>
      <c r="V10" s="492"/>
      <c r="W10" s="492"/>
      <c r="X10" s="492"/>
      <c r="Y10" s="492"/>
      <c r="Z10" s="492"/>
      <c r="AA10" s="492"/>
      <c r="AB10" s="492"/>
      <c r="AC10" s="492"/>
      <c r="AD10" s="492"/>
    </row>
    <row r="11">
      <c r="A11" s="491" t="s">
        <v>83</v>
      </c>
      <c r="B11" s="492" t="s">
        <v>225</v>
      </c>
      <c r="C11" s="492" t="s">
        <v>225</v>
      </c>
      <c r="D11" s="492" t="s">
        <v>225</v>
      </c>
      <c r="E11" s="492" t="s">
        <v>225</v>
      </c>
      <c r="F11" s="492" t="s">
        <v>225</v>
      </c>
      <c r="G11" s="492"/>
      <c r="H11" s="492"/>
      <c r="I11" s="492"/>
      <c r="J11" s="492" t="s">
        <v>225</v>
      </c>
      <c r="K11" s="492"/>
      <c r="L11" s="492"/>
      <c r="M11" s="492"/>
      <c r="N11" s="492"/>
      <c r="O11" s="492"/>
      <c r="P11" s="492"/>
      <c r="Q11" s="492"/>
      <c r="R11" s="492"/>
      <c r="S11" s="492"/>
      <c r="T11" s="492"/>
      <c r="U11" s="492"/>
      <c r="V11" s="492"/>
      <c r="W11" s="492"/>
      <c r="X11" s="492"/>
      <c r="Y11" s="492"/>
      <c r="Z11" s="492"/>
      <c r="AA11" s="492"/>
      <c r="AB11" s="492"/>
      <c r="AC11" s="492"/>
      <c r="AD11" s="492"/>
    </row>
    <row r="12">
      <c r="A12" s="491" t="s">
        <v>92</v>
      </c>
      <c r="B12" s="492" t="s">
        <v>225</v>
      </c>
      <c r="C12" s="492" t="s">
        <v>225</v>
      </c>
      <c r="D12" s="492" t="s">
        <v>225</v>
      </c>
      <c r="E12" s="492" t="s">
        <v>225</v>
      </c>
      <c r="F12" s="492" t="s">
        <v>225</v>
      </c>
      <c r="G12" s="492" t="s">
        <v>225</v>
      </c>
      <c r="H12" s="492" t="s">
        <v>225</v>
      </c>
      <c r="I12" s="492" t="s">
        <v>225</v>
      </c>
      <c r="J12" s="492" t="s">
        <v>225</v>
      </c>
      <c r="K12" s="492"/>
      <c r="L12" s="492"/>
      <c r="M12" s="492"/>
      <c r="N12" s="492"/>
      <c r="O12" s="492"/>
      <c r="P12" s="492"/>
      <c r="Q12" s="492"/>
      <c r="R12" s="492"/>
      <c r="S12" s="492"/>
      <c r="T12" s="492"/>
      <c r="U12" s="492"/>
      <c r="V12" s="492"/>
      <c r="W12" s="492"/>
      <c r="X12" s="492"/>
      <c r="Y12" s="492"/>
      <c r="Z12" s="492"/>
      <c r="AA12" s="492"/>
      <c r="AB12" s="492"/>
      <c r="AC12" s="492"/>
      <c r="AD12" s="492"/>
    </row>
    <row r="13">
      <c r="A13" s="491" t="s">
        <v>94</v>
      </c>
      <c r="B13" s="492" t="s">
        <v>225</v>
      </c>
      <c r="C13" s="492" t="s">
        <v>225</v>
      </c>
      <c r="D13" s="492" t="s">
        <v>225</v>
      </c>
      <c r="E13" s="492" t="s">
        <v>225</v>
      </c>
      <c r="F13" s="492" t="s">
        <v>225</v>
      </c>
      <c r="G13" s="492" t="s">
        <v>225</v>
      </c>
      <c r="H13" s="492" t="s">
        <v>225</v>
      </c>
      <c r="I13" s="492" t="s">
        <v>225</v>
      </c>
      <c r="J13" s="492" t="s">
        <v>225</v>
      </c>
      <c r="K13" s="492"/>
      <c r="L13" s="492"/>
      <c r="M13" s="492"/>
      <c r="N13" s="492"/>
      <c r="O13" s="492"/>
      <c r="P13" s="492"/>
      <c r="Q13" s="492"/>
      <c r="R13" s="492"/>
      <c r="S13" s="492"/>
      <c r="T13" s="492"/>
      <c r="U13" s="492"/>
      <c r="V13" s="492"/>
      <c r="W13" s="492"/>
      <c r="X13" s="492"/>
      <c r="Y13" s="492"/>
      <c r="Z13" s="492"/>
      <c r="AA13" s="492"/>
      <c r="AB13" s="492"/>
      <c r="AC13" s="492"/>
      <c r="AD13" s="492"/>
    </row>
    <row r="14">
      <c r="A14" s="493" t="s">
        <v>90</v>
      </c>
      <c r="B14" s="492" t="s">
        <v>225</v>
      </c>
      <c r="C14" s="492" t="s">
        <v>225</v>
      </c>
      <c r="D14" s="492" t="s">
        <v>225</v>
      </c>
      <c r="E14" s="492" t="s">
        <v>225</v>
      </c>
      <c r="F14" s="492" t="s">
        <v>225</v>
      </c>
      <c r="G14" s="492" t="s">
        <v>225</v>
      </c>
      <c r="H14" s="492" t="s">
        <v>225</v>
      </c>
      <c r="I14" s="492"/>
      <c r="J14" s="492"/>
      <c r="K14" s="492"/>
      <c r="L14" s="492"/>
      <c r="M14" s="492"/>
      <c r="N14" s="492"/>
      <c r="O14" s="492"/>
      <c r="P14" s="492"/>
      <c r="Q14" s="492"/>
      <c r="R14" s="492"/>
      <c r="S14" s="492"/>
      <c r="T14" s="492"/>
      <c r="U14" s="492"/>
      <c r="V14" s="492"/>
      <c r="W14" s="492"/>
      <c r="X14" s="492"/>
      <c r="Y14" s="492"/>
      <c r="Z14" s="492"/>
      <c r="AA14" s="492"/>
      <c r="AB14" s="492"/>
      <c r="AC14" s="492"/>
      <c r="AD14" s="492"/>
    </row>
    <row r="15">
      <c r="A15" s="493" t="s">
        <v>228</v>
      </c>
      <c r="B15" s="492" t="s">
        <v>225</v>
      </c>
      <c r="C15" s="492" t="s">
        <v>225</v>
      </c>
      <c r="D15" s="492" t="s">
        <v>225</v>
      </c>
      <c r="E15" s="492" t="s">
        <v>225</v>
      </c>
      <c r="F15" s="492" t="s">
        <v>225</v>
      </c>
      <c r="G15" s="492" t="s">
        <v>225</v>
      </c>
      <c r="H15" s="492" t="s">
        <v>225</v>
      </c>
      <c r="I15" s="492" t="s">
        <v>225</v>
      </c>
      <c r="J15" s="492" t="s">
        <v>225</v>
      </c>
      <c r="K15" s="492"/>
      <c r="L15" s="492"/>
      <c r="M15" s="492"/>
      <c r="N15" s="492"/>
      <c r="O15" s="492"/>
      <c r="P15" s="492"/>
      <c r="Q15" s="492"/>
      <c r="R15" s="492"/>
      <c r="S15" s="492"/>
      <c r="T15" s="492"/>
      <c r="U15" s="492"/>
      <c r="V15" s="492"/>
      <c r="W15" s="492"/>
      <c r="X15" s="492"/>
      <c r="Y15" s="492"/>
      <c r="Z15" s="492"/>
      <c r="AA15" s="492"/>
      <c r="AB15" s="492"/>
      <c r="AC15" s="492"/>
      <c r="AD15" s="492"/>
    </row>
    <row r="16">
      <c r="A16" s="491" t="s">
        <v>229</v>
      </c>
      <c r="B16" s="492" t="s">
        <v>225</v>
      </c>
      <c r="C16" s="492" t="s">
        <v>225</v>
      </c>
      <c r="D16" s="492" t="s">
        <v>225</v>
      </c>
      <c r="E16" s="492" t="s">
        <v>225</v>
      </c>
      <c r="F16" s="492" t="s">
        <v>225</v>
      </c>
      <c r="G16" s="492" t="s">
        <v>225</v>
      </c>
      <c r="H16" s="492" t="s">
        <v>225</v>
      </c>
      <c r="I16" s="492" t="s">
        <v>225</v>
      </c>
      <c r="J16" s="492" t="s">
        <v>225</v>
      </c>
      <c r="K16" s="492"/>
      <c r="L16" s="492"/>
      <c r="M16" s="492"/>
      <c r="N16" s="492"/>
      <c r="O16" s="492"/>
      <c r="P16" s="492"/>
      <c r="Q16" s="492"/>
      <c r="R16" s="492"/>
      <c r="S16" s="492"/>
      <c r="T16" s="492"/>
      <c r="U16" s="492"/>
      <c r="V16" s="492"/>
      <c r="W16" s="492"/>
      <c r="X16" s="492"/>
      <c r="Y16" s="492"/>
      <c r="Z16" s="492"/>
      <c r="AA16" s="492"/>
      <c r="AB16" s="492"/>
      <c r="AC16" s="492"/>
      <c r="AD16" s="492"/>
    </row>
    <row r="17">
      <c r="A17" s="494" t="s">
        <v>230</v>
      </c>
      <c r="B17" s="492" t="s">
        <v>225</v>
      </c>
      <c r="C17" s="492" t="s">
        <v>225</v>
      </c>
      <c r="D17" s="492"/>
      <c r="E17" s="492" t="s">
        <v>225</v>
      </c>
      <c r="F17" s="492"/>
      <c r="G17" s="492"/>
      <c r="H17" s="492" t="s">
        <v>225</v>
      </c>
      <c r="I17" s="492" t="s">
        <v>225</v>
      </c>
      <c r="J17" s="492" t="s">
        <v>225</v>
      </c>
      <c r="K17" s="492"/>
      <c r="L17" s="492"/>
      <c r="M17" s="492"/>
      <c r="N17" s="492"/>
      <c r="O17" s="492"/>
      <c r="P17" s="492"/>
      <c r="Q17" s="492"/>
      <c r="R17" s="492"/>
      <c r="S17" s="492"/>
      <c r="T17" s="492"/>
      <c r="U17" s="492"/>
      <c r="V17" s="492"/>
      <c r="W17" s="492"/>
      <c r="X17" s="492"/>
      <c r="Y17" s="492"/>
      <c r="Z17" s="492"/>
      <c r="AA17" s="492"/>
      <c r="AB17" s="492"/>
      <c r="AC17" s="492"/>
      <c r="AD17" s="492"/>
    </row>
    <row r="18">
      <c r="A18" s="495" t="s">
        <v>106</v>
      </c>
      <c r="B18" s="492" t="s">
        <v>225</v>
      </c>
      <c r="C18" s="492" t="s">
        <v>225</v>
      </c>
      <c r="D18" s="492" t="s">
        <v>225</v>
      </c>
      <c r="E18" s="492" t="s">
        <v>225</v>
      </c>
      <c r="F18" s="492" t="s">
        <v>225</v>
      </c>
      <c r="G18" s="492" t="s">
        <v>225</v>
      </c>
      <c r="H18" s="492" t="s">
        <v>225</v>
      </c>
      <c r="I18" s="492" t="s">
        <v>225</v>
      </c>
      <c r="J18" s="492" t="s">
        <v>225</v>
      </c>
      <c r="K18" s="492"/>
      <c r="L18" s="492"/>
      <c r="M18" s="492"/>
      <c r="N18" s="492"/>
      <c r="O18" s="492"/>
      <c r="P18" s="492"/>
      <c r="Q18" s="492"/>
      <c r="R18" s="492"/>
      <c r="S18" s="492"/>
      <c r="T18" s="492"/>
      <c r="U18" s="492"/>
      <c r="V18" s="492"/>
      <c r="W18" s="492"/>
      <c r="X18" s="492"/>
      <c r="Y18" s="492"/>
      <c r="Z18" s="492"/>
      <c r="AA18" s="492"/>
      <c r="AB18" s="492"/>
      <c r="AC18" s="492"/>
      <c r="AD18" s="492"/>
    </row>
    <row r="19">
      <c r="A19" s="491" t="s">
        <v>73</v>
      </c>
      <c r="B19" s="492" t="s">
        <v>225</v>
      </c>
      <c r="C19" s="492" t="s">
        <v>225</v>
      </c>
      <c r="D19" s="492" t="s">
        <v>225</v>
      </c>
      <c r="E19" s="492" t="s">
        <v>225</v>
      </c>
      <c r="F19" s="492" t="s">
        <v>225</v>
      </c>
      <c r="G19" s="492" t="s">
        <v>225</v>
      </c>
      <c r="H19" s="492" t="s">
        <v>225</v>
      </c>
      <c r="I19" s="492" t="s">
        <v>225</v>
      </c>
      <c r="J19" s="492" t="s">
        <v>225</v>
      </c>
      <c r="K19" s="492"/>
      <c r="L19" s="492"/>
      <c r="M19" s="492"/>
      <c r="N19" s="492"/>
      <c r="O19" s="492"/>
      <c r="P19" s="492"/>
      <c r="Q19" s="492"/>
      <c r="R19" s="492"/>
      <c r="S19" s="492"/>
      <c r="T19" s="492"/>
      <c r="U19" s="492"/>
      <c r="V19" s="492"/>
      <c r="W19" s="492"/>
      <c r="X19" s="492"/>
      <c r="Y19" s="492"/>
      <c r="Z19" s="492"/>
      <c r="AA19" s="492"/>
      <c r="AB19" s="492"/>
      <c r="AC19" s="492"/>
      <c r="AD19" s="492"/>
    </row>
    <row r="20" ht="19.5">
      <c r="A20" s="493" t="s">
        <v>109</v>
      </c>
      <c r="B20" s="492" t="s">
        <v>225</v>
      </c>
      <c r="C20" s="492" t="s">
        <v>225</v>
      </c>
      <c r="D20" s="492" t="s">
        <v>225</v>
      </c>
      <c r="E20" s="492" t="s">
        <v>225</v>
      </c>
      <c r="F20" s="492" t="s">
        <v>225</v>
      </c>
      <c r="G20" s="492" t="s">
        <v>225</v>
      </c>
      <c r="H20" s="492" t="s">
        <v>225</v>
      </c>
      <c r="I20" s="492" t="s">
        <v>225</v>
      </c>
      <c r="J20" s="492" t="s">
        <v>225</v>
      </c>
      <c r="K20" s="492"/>
      <c r="L20" s="492"/>
      <c r="M20" s="492"/>
      <c r="N20" s="492"/>
      <c r="O20" s="492"/>
      <c r="P20" s="492"/>
      <c r="Q20" s="492"/>
      <c r="R20" s="492"/>
      <c r="S20" s="492"/>
      <c r="T20" s="492"/>
      <c r="U20" s="492"/>
      <c r="V20" s="492"/>
      <c r="W20" s="492"/>
      <c r="X20" s="492"/>
      <c r="Y20" s="492"/>
      <c r="Z20" s="492"/>
      <c r="AA20" s="492"/>
      <c r="AB20" s="492"/>
      <c r="AC20" s="492"/>
      <c r="AD20" s="492"/>
    </row>
    <row r="21">
      <c r="A21" s="491" t="s">
        <v>85</v>
      </c>
      <c r="B21" s="492" t="s">
        <v>225</v>
      </c>
      <c r="C21" s="492" t="s">
        <v>225</v>
      </c>
      <c r="D21" s="492" t="s">
        <v>225</v>
      </c>
      <c r="E21" s="492" t="s">
        <v>225</v>
      </c>
      <c r="F21" s="492" t="s">
        <v>225</v>
      </c>
      <c r="G21" s="492" t="s">
        <v>225</v>
      </c>
      <c r="H21" s="492" t="s">
        <v>225</v>
      </c>
      <c r="I21" s="492" t="s">
        <v>225</v>
      </c>
      <c r="J21" s="492" t="s">
        <v>225</v>
      </c>
      <c r="K21" s="492"/>
      <c r="L21" s="492"/>
      <c r="M21" s="492"/>
      <c r="N21" s="492"/>
      <c r="O21" s="492"/>
      <c r="P21" s="492"/>
      <c r="Q21" s="492"/>
      <c r="R21" s="492"/>
      <c r="S21" s="492"/>
      <c r="T21" s="492"/>
      <c r="U21" s="492"/>
      <c r="V21" s="492"/>
      <c r="W21" s="492"/>
      <c r="X21" s="492"/>
      <c r="Y21" s="492"/>
      <c r="Z21" s="492"/>
      <c r="AA21" s="492"/>
      <c r="AB21" s="492"/>
      <c r="AC21" s="492"/>
      <c r="AD21" s="492"/>
    </row>
    <row r="22">
      <c r="A22" s="491" t="s">
        <v>112</v>
      </c>
      <c r="B22" s="492" t="s">
        <v>225</v>
      </c>
      <c r="C22" s="492" t="s">
        <v>225</v>
      </c>
      <c r="D22" s="492" t="s">
        <v>225</v>
      </c>
      <c r="E22" s="492" t="s">
        <v>225</v>
      </c>
      <c r="F22" s="492" t="s">
        <v>225</v>
      </c>
      <c r="G22" s="492" t="s">
        <v>225</v>
      </c>
      <c r="H22" s="492" t="s">
        <v>225</v>
      </c>
      <c r="I22" s="492" t="s">
        <v>225</v>
      </c>
      <c r="J22" s="492" t="s">
        <v>225</v>
      </c>
      <c r="K22" s="492"/>
      <c r="L22" s="492"/>
      <c r="M22" s="492"/>
      <c r="N22" s="492"/>
      <c r="O22" s="492"/>
      <c r="P22" s="492"/>
      <c r="Q22" s="492"/>
      <c r="R22" s="492"/>
      <c r="S22" s="492"/>
      <c r="T22" s="492"/>
      <c r="U22" s="492"/>
      <c r="V22" s="492"/>
      <c r="W22" s="492"/>
      <c r="X22" s="492"/>
      <c r="Y22" s="492"/>
      <c r="Z22" s="492"/>
      <c r="AA22" s="492"/>
      <c r="AB22" s="492"/>
      <c r="AC22" s="492"/>
      <c r="AD22" s="492"/>
    </row>
    <row r="23" ht="19.5">
      <c r="A23" s="493" t="s">
        <v>116</v>
      </c>
      <c r="B23" s="492" t="s">
        <v>225</v>
      </c>
      <c r="C23" s="492" t="s">
        <v>225</v>
      </c>
      <c r="D23" s="492" t="s">
        <v>225</v>
      </c>
      <c r="E23" s="492" t="s">
        <v>225</v>
      </c>
      <c r="F23" s="492" t="s">
        <v>225</v>
      </c>
      <c r="G23" s="492" t="s">
        <v>225</v>
      </c>
      <c r="H23" s="492" t="s">
        <v>225</v>
      </c>
      <c r="I23" s="492"/>
      <c r="J23" s="492" t="s">
        <v>225</v>
      </c>
      <c r="K23" s="492" t="s">
        <v>225</v>
      </c>
      <c r="L23" s="492" t="s">
        <v>225</v>
      </c>
      <c r="M23" s="492" t="s">
        <v>225</v>
      </c>
      <c r="N23" s="492" t="s">
        <v>225</v>
      </c>
      <c r="O23" s="492" t="s">
        <v>225</v>
      </c>
      <c r="P23" s="492" t="s">
        <v>225</v>
      </c>
      <c r="Q23" s="492" t="s">
        <v>225</v>
      </c>
      <c r="R23" s="492" t="s">
        <v>225</v>
      </c>
      <c r="S23" s="492" t="s">
        <v>225</v>
      </c>
      <c r="T23" s="492" t="s">
        <v>225</v>
      </c>
      <c r="U23" s="492" t="s">
        <v>225</v>
      </c>
      <c r="V23" s="492" t="s">
        <v>225</v>
      </c>
      <c r="W23" s="492" t="s">
        <v>225</v>
      </c>
      <c r="X23" s="492" t="s">
        <v>225</v>
      </c>
      <c r="Y23" s="492" t="s">
        <v>225</v>
      </c>
      <c r="Z23" s="492" t="s">
        <v>225</v>
      </c>
      <c r="AA23" s="492"/>
      <c r="AB23" s="492"/>
      <c r="AC23" s="492"/>
      <c r="AD23" s="492"/>
    </row>
    <row r="24">
      <c r="A24" s="491" t="s">
        <v>118</v>
      </c>
      <c r="B24" s="492" t="s">
        <v>225</v>
      </c>
      <c r="C24" s="492" t="s">
        <v>225</v>
      </c>
      <c r="D24" s="492" t="s">
        <v>225</v>
      </c>
      <c r="E24" s="492" t="s">
        <v>225</v>
      </c>
      <c r="F24" s="492" t="s">
        <v>225</v>
      </c>
      <c r="G24" s="492" t="s">
        <v>225</v>
      </c>
      <c r="H24" s="492" t="s">
        <v>225</v>
      </c>
      <c r="I24" s="492" t="s">
        <v>225</v>
      </c>
      <c r="J24" s="492" t="s">
        <v>225</v>
      </c>
      <c r="K24" s="492"/>
      <c r="L24" s="492"/>
      <c r="M24" s="492"/>
      <c r="N24" s="492" t="s">
        <v>225</v>
      </c>
      <c r="O24" s="492"/>
      <c r="P24" s="492"/>
      <c r="Q24" s="492" t="s">
        <v>225</v>
      </c>
      <c r="R24" s="492"/>
      <c r="S24" s="492"/>
      <c r="T24" s="492" t="s">
        <v>225</v>
      </c>
      <c r="U24" s="492" t="s">
        <v>225</v>
      </c>
      <c r="V24" s="492" t="s">
        <v>225</v>
      </c>
      <c r="W24" s="492"/>
      <c r="X24" s="492" t="s">
        <v>225</v>
      </c>
      <c r="Y24" s="492" t="s">
        <v>225</v>
      </c>
      <c r="Z24" s="492" t="s">
        <v>225</v>
      </c>
      <c r="AA24" s="492"/>
      <c r="AB24" s="492"/>
      <c r="AC24" s="492"/>
      <c r="AD24" s="492"/>
    </row>
    <row r="25" ht="19.5">
      <c r="A25" s="493" t="s">
        <v>120</v>
      </c>
      <c r="B25" s="492" t="s">
        <v>225</v>
      </c>
      <c r="C25" s="492" t="s">
        <v>225</v>
      </c>
      <c r="D25" s="492" t="s">
        <v>225</v>
      </c>
      <c r="E25" s="492" t="s">
        <v>225</v>
      </c>
      <c r="F25" s="492" t="s">
        <v>225</v>
      </c>
      <c r="G25" s="492" t="s">
        <v>225</v>
      </c>
      <c r="H25" s="492" t="s">
        <v>225</v>
      </c>
      <c r="I25" s="492" t="s">
        <v>225</v>
      </c>
      <c r="J25" s="492" t="s">
        <v>225</v>
      </c>
      <c r="K25" s="492" t="s">
        <v>225</v>
      </c>
      <c r="L25" s="492" t="s">
        <v>225</v>
      </c>
      <c r="M25" s="492" t="s">
        <v>225</v>
      </c>
      <c r="N25" s="492" t="s">
        <v>225</v>
      </c>
      <c r="O25" s="492" t="s">
        <v>225</v>
      </c>
      <c r="P25" s="492" t="s">
        <v>225</v>
      </c>
      <c r="Q25" s="492" t="s">
        <v>225</v>
      </c>
      <c r="R25" s="492" t="s">
        <v>225</v>
      </c>
      <c r="S25" s="492" t="s">
        <v>225</v>
      </c>
      <c r="T25" s="492" t="s">
        <v>225</v>
      </c>
      <c r="U25" s="492" t="s">
        <v>225</v>
      </c>
      <c r="V25" s="492" t="s">
        <v>225</v>
      </c>
      <c r="W25" s="492" t="s">
        <v>225</v>
      </c>
      <c r="X25" s="492" t="s">
        <v>225</v>
      </c>
      <c r="Y25" s="492" t="s">
        <v>225</v>
      </c>
      <c r="Z25" s="492" t="s">
        <v>225</v>
      </c>
      <c r="AA25" s="492" t="s">
        <v>225</v>
      </c>
      <c r="AB25" s="492" t="s">
        <v>225</v>
      </c>
      <c r="AC25" s="492" t="s">
        <v>225</v>
      </c>
      <c r="AD25" s="492" t="s">
        <v>225</v>
      </c>
    </row>
    <row r="26">
      <c r="A26" s="491" t="s">
        <v>124</v>
      </c>
      <c r="B26" s="492" t="s">
        <v>225</v>
      </c>
      <c r="C26" s="492" t="s">
        <v>225</v>
      </c>
      <c r="D26" s="492" t="s">
        <v>225</v>
      </c>
      <c r="E26" s="492" t="s">
        <v>225</v>
      </c>
      <c r="F26" s="492" t="s">
        <v>225</v>
      </c>
      <c r="G26" s="492" t="s">
        <v>225</v>
      </c>
      <c r="H26" s="492" t="s">
        <v>225</v>
      </c>
      <c r="I26" s="492" t="s">
        <v>225</v>
      </c>
      <c r="J26" s="492" t="s">
        <v>225</v>
      </c>
      <c r="K26" s="492" t="s">
        <v>225</v>
      </c>
      <c r="L26" s="492" t="s">
        <v>225</v>
      </c>
      <c r="M26" s="492" t="s">
        <v>225</v>
      </c>
      <c r="N26" s="492" t="s">
        <v>225</v>
      </c>
      <c r="O26" s="492" t="s">
        <v>225</v>
      </c>
      <c r="P26" s="492" t="s">
        <v>225</v>
      </c>
      <c r="Q26" s="492" t="s">
        <v>225</v>
      </c>
      <c r="R26" s="492" t="s">
        <v>225</v>
      </c>
      <c r="S26" s="492" t="s">
        <v>225</v>
      </c>
      <c r="T26" s="492" t="s">
        <v>225</v>
      </c>
      <c r="U26" s="492" t="s">
        <v>225</v>
      </c>
      <c r="V26" s="492" t="s">
        <v>225</v>
      </c>
      <c r="W26" s="492" t="s">
        <v>225</v>
      </c>
      <c r="X26" s="492" t="s">
        <v>225</v>
      </c>
      <c r="Y26" s="492" t="s">
        <v>225</v>
      </c>
      <c r="Z26" s="492" t="s">
        <v>225</v>
      </c>
      <c r="AA26" s="492"/>
      <c r="AB26" s="492"/>
      <c r="AC26" s="492"/>
      <c r="AD26" s="492"/>
    </row>
    <row r="27">
      <c r="A27" s="491" t="s">
        <v>126</v>
      </c>
      <c r="B27" s="492" t="s">
        <v>225</v>
      </c>
      <c r="C27" s="492" t="s">
        <v>225</v>
      </c>
      <c r="D27" s="492" t="s">
        <v>225</v>
      </c>
      <c r="E27" s="492" t="s">
        <v>225</v>
      </c>
      <c r="F27" s="492" t="s">
        <v>225</v>
      </c>
      <c r="G27" s="492" t="s">
        <v>225</v>
      </c>
      <c r="H27" s="492" t="s">
        <v>225</v>
      </c>
      <c r="I27" s="492" t="s">
        <v>225</v>
      </c>
      <c r="J27" s="492" t="s">
        <v>225</v>
      </c>
      <c r="K27" s="492" t="s">
        <v>225</v>
      </c>
      <c r="L27" s="492" t="s">
        <v>225</v>
      </c>
      <c r="M27" s="492" t="s">
        <v>225</v>
      </c>
      <c r="N27" s="492" t="s">
        <v>225</v>
      </c>
      <c r="O27" s="492" t="s">
        <v>225</v>
      </c>
      <c r="P27" s="492" t="s">
        <v>225</v>
      </c>
      <c r="Q27" s="492" t="s">
        <v>225</v>
      </c>
      <c r="R27" s="492" t="s">
        <v>225</v>
      </c>
      <c r="S27" s="492" t="s">
        <v>225</v>
      </c>
      <c r="T27" s="492" t="s">
        <v>225</v>
      </c>
      <c r="U27" s="492" t="s">
        <v>225</v>
      </c>
      <c r="V27" s="492" t="s">
        <v>225</v>
      </c>
      <c r="W27" s="492" t="s">
        <v>225</v>
      </c>
      <c r="X27" s="492" t="s">
        <v>225</v>
      </c>
      <c r="Y27" s="492" t="s">
        <v>225</v>
      </c>
      <c r="Z27" s="492" t="s">
        <v>225</v>
      </c>
      <c r="AA27" s="492"/>
      <c r="AB27" s="492"/>
      <c r="AC27" s="492"/>
      <c r="AD27" s="492"/>
    </row>
    <row r="28" ht="19.5">
      <c r="A28" s="493" t="s">
        <v>128</v>
      </c>
      <c r="B28" s="492" t="s">
        <v>225</v>
      </c>
      <c r="C28" s="492" t="s">
        <v>225</v>
      </c>
      <c r="D28" s="492" t="s">
        <v>225</v>
      </c>
      <c r="E28" s="492" t="s">
        <v>225</v>
      </c>
      <c r="F28" s="492" t="s">
        <v>225</v>
      </c>
      <c r="G28" s="492" t="s">
        <v>225</v>
      </c>
      <c r="H28" s="492" t="s">
        <v>225</v>
      </c>
      <c r="I28" s="492" t="s">
        <v>225</v>
      </c>
      <c r="J28" s="492" t="s">
        <v>225</v>
      </c>
      <c r="K28" s="492" t="s">
        <v>225</v>
      </c>
      <c r="L28" s="492" t="s">
        <v>225</v>
      </c>
      <c r="M28" s="492" t="s">
        <v>225</v>
      </c>
      <c r="N28" s="492" t="s">
        <v>225</v>
      </c>
      <c r="O28" s="492" t="s">
        <v>225</v>
      </c>
      <c r="P28" s="492"/>
      <c r="Q28" s="492"/>
      <c r="R28" s="492" t="s">
        <v>225</v>
      </c>
      <c r="S28" s="492" t="s">
        <v>225</v>
      </c>
      <c r="T28" s="492" t="s">
        <v>225</v>
      </c>
      <c r="U28" s="492"/>
      <c r="V28" s="492"/>
      <c r="W28" s="492"/>
      <c r="X28" s="492"/>
      <c r="Y28" s="492"/>
      <c r="Z28" s="492"/>
      <c r="AA28" s="492" t="s">
        <v>225</v>
      </c>
      <c r="AB28" s="492" t="s">
        <v>225</v>
      </c>
      <c r="AC28" s="492" t="s">
        <v>225</v>
      </c>
      <c r="AD28" s="492" t="s">
        <v>225</v>
      </c>
    </row>
    <row r="29" ht="19.5">
      <c r="A29" s="493" t="s">
        <v>130</v>
      </c>
      <c r="B29" s="492" t="s">
        <v>225</v>
      </c>
      <c r="C29" s="492" t="s">
        <v>225</v>
      </c>
      <c r="D29" s="492" t="s">
        <v>225</v>
      </c>
      <c r="E29" s="492" t="s">
        <v>225</v>
      </c>
      <c r="F29" s="492" t="s">
        <v>225</v>
      </c>
      <c r="G29" s="492" t="s">
        <v>225</v>
      </c>
      <c r="H29" s="492" t="s">
        <v>225</v>
      </c>
      <c r="I29" s="492" t="s">
        <v>225</v>
      </c>
      <c r="J29" s="492" t="s">
        <v>225</v>
      </c>
      <c r="K29" s="492" t="s">
        <v>225</v>
      </c>
      <c r="L29" s="492" t="s">
        <v>225</v>
      </c>
      <c r="M29" s="492" t="s">
        <v>225</v>
      </c>
      <c r="N29" s="492" t="s">
        <v>225</v>
      </c>
      <c r="O29" s="492" t="s">
        <v>225</v>
      </c>
      <c r="P29" s="492" t="s">
        <v>225</v>
      </c>
      <c r="Q29" s="492" t="s">
        <v>225</v>
      </c>
      <c r="R29" s="492" t="s">
        <v>225</v>
      </c>
      <c r="S29" s="492" t="s">
        <v>225</v>
      </c>
      <c r="T29" s="492" t="s">
        <v>225</v>
      </c>
      <c r="U29" s="492" t="s">
        <v>225</v>
      </c>
      <c r="V29" s="492" t="s">
        <v>225</v>
      </c>
      <c r="W29" s="492" t="s">
        <v>225</v>
      </c>
      <c r="X29" s="492" t="s">
        <v>225</v>
      </c>
      <c r="Y29" s="492" t="s">
        <v>225</v>
      </c>
      <c r="Z29" s="492" t="s">
        <v>225</v>
      </c>
      <c r="AA29" s="492"/>
      <c r="AB29" s="492"/>
      <c r="AC29" s="492"/>
      <c r="AD29" s="492"/>
    </row>
    <row r="30" ht="14.25">
      <c r="A30" s="493" t="s">
        <v>132</v>
      </c>
      <c r="B30" s="492" t="s">
        <v>225</v>
      </c>
      <c r="C30" s="492" t="s">
        <v>225</v>
      </c>
      <c r="D30" s="492" t="s">
        <v>225</v>
      </c>
      <c r="E30" s="492" t="s">
        <v>225</v>
      </c>
      <c r="F30" s="492" t="s">
        <v>225</v>
      </c>
      <c r="G30" s="492" t="s">
        <v>225</v>
      </c>
      <c r="H30" s="492" t="s">
        <v>225</v>
      </c>
      <c r="I30" s="492" t="s">
        <v>225</v>
      </c>
      <c r="J30" s="492" t="s">
        <v>225</v>
      </c>
      <c r="K30" s="492" t="s">
        <v>225</v>
      </c>
      <c r="L30" s="492" t="s">
        <v>225</v>
      </c>
      <c r="M30" s="492" t="s">
        <v>225</v>
      </c>
      <c r="N30" s="492" t="s">
        <v>225</v>
      </c>
      <c r="O30" s="492" t="s">
        <v>225</v>
      </c>
      <c r="P30" s="492"/>
      <c r="Q30" s="492"/>
      <c r="R30" s="492" t="s">
        <v>225</v>
      </c>
      <c r="S30" s="492" t="s">
        <v>225</v>
      </c>
      <c r="T30" s="492" t="s">
        <v>225</v>
      </c>
      <c r="U30" s="492"/>
      <c r="V30" s="492"/>
      <c r="W30" s="492"/>
      <c r="X30" s="492"/>
      <c r="Y30" s="492"/>
      <c r="Z30" s="492"/>
      <c r="AA30" s="492" t="s">
        <v>225</v>
      </c>
      <c r="AB30" s="492" t="s">
        <v>225</v>
      </c>
      <c r="AC30" s="492" t="s">
        <v>225</v>
      </c>
      <c r="AD30" s="492" t="s">
        <v>225</v>
      </c>
    </row>
    <row r="31" ht="14.25">
      <c r="A31" s="493" t="s">
        <v>134</v>
      </c>
      <c r="B31" s="492" t="s">
        <v>225</v>
      </c>
      <c r="C31" s="492" t="s">
        <v>225</v>
      </c>
      <c r="D31" s="492" t="s">
        <v>225</v>
      </c>
      <c r="E31" s="492" t="s">
        <v>225</v>
      </c>
      <c r="F31" s="492" t="s">
        <v>225</v>
      </c>
      <c r="G31" s="492" t="s">
        <v>225</v>
      </c>
      <c r="H31" s="492" t="s">
        <v>225</v>
      </c>
      <c r="I31" s="492" t="s">
        <v>225</v>
      </c>
      <c r="J31" s="492" t="s">
        <v>225</v>
      </c>
      <c r="K31" s="492" t="s">
        <v>225</v>
      </c>
      <c r="L31" s="492" t="s">
        <v>225</v>
      </c>
      <c r="M31" s="492" t="s">
        <v>225</v>
      </c>
      <c r="N31" s="492"/>
      <c r="O31" s="492"/>
      <c r="P31" s="492"/>
      <c r="Q31" s="492"/>
      <c r="R31" s="492" t="s">
        <v>225</v>
      </c>
      <c r="S31" s="492" t="s">
        <v>225</v>
      </c>
      <c r="T31" s="492" t="s">
        <v>225</v>
      </c>
      <c r="U31" s="492"/>
      <c r="V31" s="492"/>
      <c r="W31" s="492"/>
      <c r="X31" s="492"/>
      <c r="Y31" s="492"/>
      <c r="Z31" s="492"/>
      <c r="AA31" s="492" t="s">
        <v>225</v>
      </c>
      <c r="AB31" s="492" t="s">
        <v>225</v>
      </c>
      <c r="AC31" s="492" t="s">
        <v>225</v>
      </c>
      <c r="AD31" s="492" t="s">
        <v>225</v>
      </c>
    </row>
    <row r="32" ht="19.5">
      <c r="A32" s="493" t="s">
        <v>136</v>
      </c>
      <c r="B32" s="492" t="s">
        <v>225</v>
      </c>
      <c r="C32" s="492" t="s">
        <v>225</v>
      </c>
      <c r="D32" s="492" t="s">
        <v>225</v>
      </c>
      <c r="E32" s="492" t="s">
        <v>225</v>
      </c>
      <c r="F32" s="492" t="s">
        <v>225</v>
      </c>
      <c r="G32" s="492"/>
      <c r="H32" s="492"/>
      <c r="I32" s="492" t="s">
        <v>225</v>
      </c>
      <c r="J32" s="492" t="s">
        <v>225</v>
      </c>
      <c r="K32" s="492" t="s">
        <v>225</v>
      </c>
      <c r="L32" s="492"/>
      <c r="M32" s="492"/>
      <c r="N32" s="492"/>
      <c r="O32" s="492"/>
      <c r="P32" s="492"/>
      <c r="Q32" s="492"/>
      <c r="R32" s="492"/>
      <c r="S32" s="492"/>
      <c r="T32" s="492"/>
      <c r="U32" s="492"/>
      <c r="V32" s="492"/>
      <c r="W32" s="492"/>
      <c r="X32" s="492"/>
      <c r="Y32" s="492"/>
      <c r="Z32" s="492"/>
      <c r="AA32" s="492"/>
      <c r="AB32" s="492"/>
      <c r="AC32" s="492"/>
      <c r="AD32" s="492"/>
    </row>
    <row r="33">
      <c r="A33" s="491" t="s">
        <v>138</v>
      </c>
      <c r="B33" s="492" t="s">
        <v>225</v>
      </c>
      <c r="C33" s="492" t="s">
        <v>225</v>
      </c>
      <c r="D33" s="492" t="s">
        <v>225</v>
      </c>
      <c r="E33" s="492" t="s">
        <v>225</v>
      </c>
      <c r="F33" s="492" t="s">
        <v>225</v>
      </c>
      <c r="G33" s="492" t="s">
        <v>225</v>
      </c>
      <c r="H33" s="492" t="s">
        <v>225</v>
      </c>
      <c r="I33" s="492" t="s">
        <v>225</v>
      </c>
      <c r="J33" s="492" t="s">
        <v>225</v>
      </c>
      <c r="K33" s="492"/>
      <c r="L33" s="492"/>
      <c r="M33" s="492" t="s">
        <v>225</v>
      </c>
      <c r="N33" s="492"/>
      <c r="O33" s="492"/>
      <c r="P33" s="492"/>
      <c r="Q33" s="492"/>
      <c r="R33" s="492"/>
      <c r="S33" s="492"/>
      <c r="T33" s="492"/>
      <c r="U33" s="492"/>
      <c r="V33" s="492"/>
      <c r="W33" s="492"/>
      <c r="X33" s="492"/>
      <c r="Y33" s="492"/>
      <c r="Z33" s="492"/>
      <c r="AA33" s="492"/>
      <c r="AB33" s="492"/>
      <c r="AC33" s="492"/>
      <c r="AD33" s="492"/>
    </row>
    <row r="34">
      <c r="A34" s="491" t="s">
        <v>140</v>
      </c>
      <c r="B34" s="492" t="s">
        <v>225</v>
      </c>
      <c r="C34" s="492" t="s">
        <v>225</v>
      </c>
      <c r="D34" s="492" t="s">
        <v>225</v>
      </c>
      <c r="E34" s="492" t="s">
        <v>225</v>
      </c>
      <c r="F34" s="492" t="s">
        <v>225</v>
      </c>
      <c r="G34" s="492" t="s">
        <v>225</v>
      </c>
      <c r="H34" s="492" t="s">
        <v>225</v>
      </c>
      <c r="I34" s="492" t="s">
        <v>225</v>
      </c>
      <c r="J34" s="492" t="s">
        <v>225</v>
      </c>
      <c r="K34" s="492" t="s">
        <v>225</v>
      </c>
      <c r="L34" s="492" t="s">
        <v>225</v>
      </c>
      <c r="M34" s="492" t="s">
        <v>225</v>
      </c>
      <c r="N34" s="492" t="s">
        <v>225</v>
      </c>
      <c r="O34" s="492" t="s">
        <v>225</v>
      </c>
      <c r="P34" s="492"/>
      <c r="Q34" s="492"/>
      <c r="R34" s="492" t="s">
        <v>225</v>
      </c>
      <c r="S34" s="492" t="s">
        <v>225</v>
      </c>
      <c r="T34" s="492" t="s">
        <v>225</v>
      </c>
      <c r="U34" s="492"/>
      <c r="V34" s="492"/>
      <c r="W34" s="492"/>
      <c r="X34" s="492"/>
      <c r="Y34" s="492"/>
      <c r="Z34" s="492"/>
      <c r="AA34" s="492" t="s">
        <v>225</v>
      </c>
      <c r="AB34" s="492" t="s">
        <v>225</v>
      </c>
      <c r="AC34" s="492" t="s">
        <v>225</v>
      </c>
      <c r="AD34" s="492" t="s">
        <v>225</v>
      </c>
    </row>
    <row r="35">
      <c r="A35" s="491" t="s">
        <v>142</v>
      </c>
      <c r="B35" s="492" t="s">
        <v>225</v>
      </c>
      <c r="C35" s="492" t="s">
        <v>225</v>
      </c>
      <c r="D35" s="492" t="s">
        <v>225</v>
      </c>
      <c r="E35" s="492" t="s">
        <v>225</v>
      </c>
      <c r="F35" s="492" t="s">
        <v>225</v>
      </c>
      <c r="G35" s="492" t="s">
        <v>225</v>
      </c>
      <c r="H35" s="492" t="s">
        <v>225</v>
      </c>
      <c r="I35" s="492" t="s">
        <v>225</v>
      </c>
      <c r="J35" s="492" t="s">
        <v>225</v>
      </c>
      <c r="K35" s="492"/>
      <c r="L35" s="492"/>
      <c r="M35" s="492"/>
      <c r="N35" s="492"/>
      <c r="O35" s="492"/>
      <c r="P35" s="492"/>
      <c r="Q35" s="492"/>
      <c r="R35" s="492"/>
      <c r="S35" s="492"/>
      <c r="T35" s="492"/>
      <c r="U35" s="492"/>
      <c r="V35" s="492"/>
      <c r="W35" s="492"/>
      <c r="X35" s="492"/>
      <c r="Y35" s="492"/>
      <c r="Z35" s="492"/>
      <c r="AA35" s="492"/>
      <c r="AB35" s="492"/>
      <c r="AC35" s="492"/>
      <c r="AD35" s="492"/>
    </row>
    <row r="36" ht="19.5">
      <c r="A36" s="493" t="s">
        <v>144</v>
      </c>
      <c r="B36" s="492" t="s">
        <v>225</v>
      </c>
      <c r="C36" s="492" t="s">
        <v>225</v>
      </c>
      <c r="D36" s="492" t="s">
        <v>225</v>
      </c>
      <c r="E36" s="492" t="s">
        <v>225</v>
      </c>
      <c r="F36" s="492" t="s">
        <v>225</v>
      </c>
      <c r="G36" s="492" t="s">
        <v>225</v>
      </c>
      <c r="H36" s="492" t="s">
        <v>225</v>
      </c>
      <c r="I36" s="492" t="s">
        <v>225</v>
      </c>
      <c r="J36" s="492" t="s">
        <v>225</v>
      </c>
      <c r="K36" s="492" t="s">
        <v>225</v>
      </c>
      <c r="L36" s="492" t="s">
        <v>225</v>
      </c>
      <c r="M36" s="492" t="s">
        <v>225</v>
      </c>
      <c r="N36" s="492" t="s">
        <v>225</v>
      </c>
      <c r="O36" s="492" t="s">
        <v>225</v>
      </c>
      <c r="P36" s="492" t="s">
        <v>225</v>
      </c>
      <c r="Q36" s="492" t="s">
        <v>225</v>
      </c>
      <c r="R36" s="492" t="s">
        <v>225</v>
      </c>
      <c r="S36" s="492" t="s">
        <v>225</v>
      </c>
      <c r="T36" s="492" t="s">
        <v>225</v>
      </c>
      <c r="U36" s="492" t="s">
        <v>225</v>
      </c>
      <c r="V36" s="492" t="s">
        <v>225</v>
      </c>
      <c r="W36" s="492" t="s">
        <v>225</v>
      </c>
      <c r="X36" s="492" t="s">
        <v>225</v>
      </c>
      <c r="Y36" s="492" t="s">
        <v>225</v>
      </c>
      <c r="Z36" s="492" t="s">
        <v>225</v>
      </c>
      <c r="AA36" s="492"/>
      <c r="AB36" s="492"/>
      <c r="AC36" s="492"/>
      <c r="AD36" s="492"/>
    </row>
    <row r="37" ht="29.25">
      <c r="A37" s="496" t="s">
        <v>150</v>
      </c>
      <c r="B37" s="492" t="s">
        <v>225</v>
      </c>
      <c r="C37" s="492" t="s">
        <v>225</v>
      </c>
      <c r="D37" s="492" t="s">
        <v>225</v>
      </c>
      <c r="E37" s="492" t="s">
        <v>225</v>
      </c>
      <c r="F37" s="492" t="s">
        <v>225</v>
      </c>
      <c r="G37" s="492" t="s">
        <v>225</v>
      </c>
      <c r="H37" s="492" t="s">
        <v>225</v>
      </c>
      <c r="I37" s="492" t="s">
        <v>225</v>
      </c>
      <c r="J37" s="492" t="s">
        <v>225</v>
      </c>
      <c r="K37" s="492" t="s">
        <v>225</v>
      </c>
      <c r="L37" s="492" t="s">
        <v>225</v>
      </c>
      <c r="M37" s="492" t="s">
        <v>225</v>
      </c>
      <c r="N37" s="492" t="s">
        <v>225</v>
      </c>
      <c r="O37" s="492" t="s">
        <v>225</v>
      </c>
      <c r="P37" s="492" t="s">
        <v>225</v>
      </c>
      <c r="Q37" s="492" t="s">
        <v>225</v>
      </c>
      <c r="R37" s="492"/>
      <c r="S37" s="492"/>
      <c r="T37" s="492"/>
      <c r="U37" s="492"/>
      <c r="V37" s="492"/>
      <c r="W37" s="492"/>
      <c r="X37" s="492"/>
      <c r="Y37" s="492"/>
      <c r="Z37" s="492"/>
      <c r="AA37" s="492"/>
      <c r="AB37" s="492"/>
      <c r="AC37" s="492"/>
      <c r="AD37" s="492"/>
    </row>
    <row r="38" ht="14.25">
      <c r="A38" s="497" t="s">
        <v>163</v>
      </c>
      <c r="B38" s="492" t="s">
        <v>225</v>
      </c>
      <c r="C38" s="492" t="s">
        <v>225</v>
      </c>
      <c r="D38" s="492" t="s">
        <v>225</v>
      </c>
      <c r="E38" s="492" t="s">
        <v>225</v>
      </c>
      <c r="F38" s="492" t="s">
        <v>225</v>
      </c>
      <c r="G38" s="492" t="s">
        <v>225</v>
      </c>
      <c r="H38" s="492" t="s">
        <v>225</v>
      </c>
      <c r="I38" s="492" t="s">
        <v>225</v>
      </c>
      <c r="J38" s="492" t="s">
        <v>225</v>
      </c>
      <c r="K38" s="492"/>
      <c r="L38" s="492"/>
      <c r="M38" s="492"/>
      <c r="N38" s="492"/>
      <c r="O38" s="492"/>
      <c r="P38" s="492"/>
      <c r="Q38" s="492"/>
      <c r="R38" s="492" t="s">
        <v>225</v>
      </c>
      <c r="S38" s="492" t="s">
        <v>225</v>
      </c>
      <c r="T38" s="492" t="s">
        <v>225</v>
      </c>
      <c r="U38" s="492" t="s">
        <v>225</v>
      </c>
      <c r="V38" s="492" t="s">
        <v>225</v>
      </c>
      <c r="W38" s="492" t="s">
        <v>225</v>
      </c>
      <c r="X38" s="492" t="s">
        <v>225</v>
      </c>
      <c r="Y38" s="492" t="s">
        <v>225</v>
      </c>
      <c r="Z38" s="492" t="s">
        <v>225</v>
      </c>
      <c r="AA38" s="492"/>
      <c r="AB38" s="492"/>
      <c r="AC38" s="492"/>
      <c r="AD38" s="492"/>
    </row>
    <row r="39" ht="19.5">
      <c r="A39" s="498" t="s">
        <v>231</v>
      </c>
      <c r="B39" s="492" t="s">
        <v>225</v>
      </c>
      <c r="C39" s="492" t="s">
        <v>225</v>
      </c>
      <c r="D39" s="492" t="s">
        <v>225</v>
      </c>
      <c r="E39" s="492" t="s">
        <v>225</v>
      </c>
      <c r="F39" s="492" t="s">
        <v>225</v>
      </c>
      <c r="G39" s="492" t="s">
        <v>225</v>
      </c>
      <c r="H39" s="492" t="s">
        <v>225</v>
      </c>
      <c r="I39" s="492" t="s">
        <v>225</v>
      </c>
      <c r="J39" s="492" t="s">
        <v>225</v>
      </c>
      <c r="K39" s="492"/>
      <c r="L39" s="492"/>
      <c r="M39" s="492"/>
      <c r="N39" s="492"/>
      <c r="O39" s="492"/>
      <c r="P39" s="492"/>
      <c r="Q39" s="492"/>
      <c r="R39" s="492"/>
      <c r="S39" s="492"/>
      <c r="T39" s="492"/>
      <c r="U39" s="492"/>
      <c r="V39" s="492"/>
      <c r="W39" s="492"/>
      <c r="X39" s="492"/>
      <c r="Y39" s="492"/>
      <c r="Z39" s="492"/>
      <c r="AA39" s="492" t="s">
        <v>225</v>
      </c>
      <c r="AB39" s="492" t="s">
        <v>225</v>
      </c>
      <c r="AC39" s="492" t="s">
        <v>225</v>
      </c>
      <c r="AD39" s="492" t="s">
        <v>225</v>
      </c>
    </row>
  </sheetData>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20" workbookViewId="0">
      <selection activeCell="J9" activeCellId="0" sqref="J9"/>
    </sheetView>
  </sheetViews>
  <sheetFormatPr defaultColWidth="9.109375" defaultRowHeight="14.25"/>
  <cols>
    <col customWidth="1" min="1" max="1" style="500" width="4.88671875"/>
    <col customWidth="1" min="2" max="2" style="501" width="12.6640625"/>
    <col customWidth="1" min="3" max="3" style="501" width="10.44140625"/>
    <col customWidth="1" min="4" max="4" style="501" width="10.5546875"/>
    <col customWidth="1" min="5" max="5" style="501" width="11"/>
    <col customWidth="1" min="6" max="6" style="501" width="11.33203125"/>
    <col customWidth="1" min="7" max="7" style="501" width="10.88671875"/>
    <col min="8" max="9" style="501" width="9.109375"/>
    <col min="10" max="16384" style="499" width="9.109375"/>
  </cols>
  <sheetData>
    <row r="1" ht="31.5" customHeight="1">
      <c r="A1" s="502" t="s">
        <v>232</v>
      </c>
      <c r="B1" s="503"/>
      <c r="C1" s="503"/>
      <c r="D1" s="503"/>
      <c r="E1" s="503"/>
      <c r="F1" s="503"/>
      <c r="G1" s="503"/>
      <c r="H1" s="503"/>
      <c r="I1" s="504"/>
    </row>
    <row r="2" ht="16.5" customHeight="1">
      <c r="A2" s="505" t="s">
        <v>233</v>
      </c>
      <c r="B2" s="506" t="s">
        <v>234</v>
      </c>
      <c r="C2" s="507"/>
      <c r="D2" s="507"/>
      <c r="E2" s="507"/>
      <c r="F2" s="507"/>
      <c r="G2" s="507"/>
      <c r="H2" s="507"/>
      <c r="I2" s="508"/>
    </row>
    <row r="3" ht="16.5" customHeight="1">
      <c r="A3" s="509"/>
      <c r="B3" s="510" t="s">
        <v>235</v>
      </c>
      <c r="C3" s="511"/>
      <c r="D3" s="511"/>
      <c r="E3" s="511"/>
      <c r="F3" s="511"/>
      <c r="G3" s="511"/>
      <c r="H3" s="511"/>
      <c r="I3" s="512"/>
    </row>
    <row r="4" ht="16.5" customHeight="1">
      <c r="A4" s="509">
        <v>1</v>
      </c>
      <c r="B4" s="513" t="s">
        <v>236</v>
      </c>
      <c r="C4" s="514"/>
      <c r="D4" s="514"/>
      <c r="E4" s="514"/>
      <c r="F4" s="514"/>
      <c r="G4" s="514"/>
      <c r="H4" s="514"/>
      <c r="I4" s="515"/>
    </row>
    <row r="5" ht="16.5" customHeight="1">
      <c r="A5" s="509">
        <v>2</v>
      </c>
      <c r="B5" s="513" t="s">
        <v>237</v>
      </c>
      <c r="C5" s="514"/>
      <c r="D5" s="514"/>
      <c r="E5" s="514"/>
      <c r="F5" s="514"/>
      <c r="G5" s="514"/>
      <c r="H5" s="514"/>
      <c r="I5" s="515"/>
    </row>
    <row r="6" ht="16.5" customHeight="1">
      <c r="A6" s="509">
        <v>3</v>
      </c>
      <c r="B6" s="513" t="s">
        <v>238</v>
      </c>
      <c r="C6" s="514"/>
      <c r="D6" s="514"/>
      <c r="E6" s="514"/>
      <c r="F6" s="514"/>
      <c r="G6" s="514"/>
      <c r="H6" s="514"/>
      <c r="I6" s="515"/>
    </row>
    <row r="7" ht="16.5" customHeight="1">
      <c r="A7" s="509">
        <v>4</v>
      </c>
      <c r="B7" s="513" t="s">
        <v>239</v>
      </c>
      <c r="C7" s="514"/>
      <c r="D7" s="514"/>
      <c r="E7" s="514"/>
      <c r="F7" s="514"/>
      <c r="G7" s="514"/>
      <c r="H7" s="514"/>
      <c r="I7" s="515"/>
    </row>
    <row r="8" ht="16.5" customHeight="1">
      <c r="A8" s="509">
        <v>6</v>
      </c>
      <c r="B8" s="513" t="s">
        <v>240</v>
      </c>
      <c r="C8" s="514"/>
      <c r="D8" s="514"/>
      <c r="E8" s="514"/>
      <c r="F8" s="514"/>
      <c r="G8" s="514"/>
      <c r="H8" s="514"/>
      <c r="I8" s="515"/>
    </row>
    <row r="9" ht="16.5" customHeight="1">
      <c r="A9" s="509">
        <v>7</v>
      </c>
      <c r="B9" s="516" t="s">
        <v>241</v>
      </c>
      <c r="C9" s="517"/>
      <c r="D9" s="517"/>
      <c r="E9" s="517"/>
      <c r="F9" s="517"/>
      <c r="G9" s="517"/>
      <c r="H9" s="517"/>
      <c r="I9" s="518"/>
    </row>
    <row r="10" ht="16.5" customHeight="1">
      <c r="A10" s="509">
        <v>8</v>
      </c>
      <c r="B10" s="513" t="s">
        <v>242</v>
      </c>
      <c r="C10" s="514"/>
      <c r="D10" s="514"/>
      <c r="E10" s="514"/>
      <c r="F10" s="514"/>
      <c r="G10" s="514"/>
      <c r="H10" s="514"/>
      <c r="I10" s="515"/>
    </row>
    <row r="11" ht="16.5" customHeight="1">
      <c r="A11" s="509">
        <v>9</v>
      </c>
      <c r="B11" s="519" t="s">
        <v>243</v>
      </c>
      <c r="C11" s="520"/>
      <c r="D11" s="520"/>
      <c r="E11" s="520"/>
      <c r="F11" s="520"/>
      <c r="G11" s="520"/>
      <c r="H11" s="520"/>
      <c r="I11" s="521"/>
    </row>
    <row r="12" ht="16.5" customHeight="1">
      <c r="A12" s="509">
        <v>10</v>
      </c>
      <c r="B12" s="519" t="s">
        <v>244</v>
      </c>
      <c r="C12" s="520"/>
      <c r="D12" s="520"/>
      <c r="E12" s="520"/>
      <c r="F12" s="520"/>
      <c r="G12" s="520"/>
      <c r="H12" s="520"/>
      <c r="I12" s="521"/>
    </row>
    <row r="13" ht="16.5" customHeight="1">
      <c r="A13" s="509">
        <v>11</v>
      </c>
      <c r="B13" s="513" t="s">
        <v>245</v>
      </c>
      <c r="C13" s="514"/>
      <c r="D13" s="514"/>
      <c r="E13" s="514"/>
      <c r="F13" s="514"/>
      <c r="G13" s="514"/>
      <c r="H13" s="514"/>
      <c r="I13" s="515"/>
    </row>
    <row r="14" ht="16.5" customHeight="1">
      <c r="A14" s="509">
        <v>12</v>
      </c>
      <c r="B14" s="513" t="s">
        <v>246</v>
      </c>
      <c r="C14" s="514"/>
      <c r="D14" s="514"/>
      <c r="E14" s="514"/>
      <c r="F14" s="514"/>
      <c r="G14" s="514"/>
      <c r="H14" s="514"/>
      <c r="I14" s="515"/>
    </row>
    <row r="15" ht="16.5" customHeight="1">
      <c r="A15" s="509">
        <v>13</v>
      </c>
      <c r="B15" s="513" t="s">
        <v>247</v>
      </c>
      <c r="C15" s="514"/>
      <c r="D15" s="514"/>
      <c r="E15" s="514"/>
      <c r="F15" s="514"/>
      <c r="G15" s="514"/>
      <c r="H15" s="514"/>
      <c r="I15" s="515"/>
    </row>
    <row r="16" ht="16.5" customHeight="1">
      <c r="A16" s="509">
        <v>14</v>
      </c>
      <c r="B16" s="519" t="s">
        <v>248</v>
      </c>
      <c r="C16" s="520"/>
      <c r="D16" s="520"/>
      <c r="E16" s="520"/>
      <c r="F16" s="520"/>
      <c r="G16" s="520"/>
      <c r="H16" s="520"/>
      <c r="I16" s="521"/>
    </row>
    <row r="17" ht="16.5" customHeight="1">
      <c r="A17" s="509"/>
      <c r="B17" s="510" t="s">
        <v>249</v>
      </c>
      <c r="C17" s="511"/>
      <c r="D17" s="511"/>
      <c r="E17" s="511"/>
      <c r="F17" s="511"/>
      <c r="G17" s="511"/>
      <c r="H17" s="511"/>
      <c r="I17" s="512"/>
    </row>
    <row r="18" ht="16.5" customHeight="1">
      <c r="A18" s="509">
        <v>1</v>
      </c>
      <c r="B18" s="513" t="s">
        <v>250</v>
      </c>
      <c r="C18" s="522"/>
      <c r="D18" s="522"/>
      <c r="E18" s="522"/>
      <c r="F18" s="522"/>
      <c r="G18" s="522"/>
      <c r="H18" s="522"/>
      <c r="I18" s="523"/>
    </row>
    <row r="19" ht="16.5" customHeight="1">
      <c r="A19" s="509">
        <v>2</v>
      </c>
      <c r="B19" s="513" t="s">
        <v>251</v>
      </c>
      <c r="C19" s="514"/>
      <c r="D19" s="514"/>
      <c r="E19" s="514"/>
      <c r="F19" s="514"/>
      <c r="G19" s="514"/>
      <c r="H19" s="514"/>
      <c r="I19" s="515"/>
    </row>
    <row r="20" ht="16.5" customHeight="1">
      <c r="A20" s="509">
        <v>3</v>
      </c>
      <c r="B20" s="513" t="s">
        <v>252</v>
      </c>
      <c r="C20" s="514"/>
      <c r="D20" s="514"/>
      <c r="E20" s="514"/>
      <c r="F20" s="514"/>
      <c r="G20" s="514"/>
      <c r="H20" s="514"/>
      <c r="I20" s="515"/>
    </row>
    <row r="21" ht="16.5" customHeight="1">
      <c r="A21" s="509">
        <v>4</v>
      </c>
      <c r="B21" s="513" t="s">
        <v>253</v>
      </c>
      <c r="C21" s="514"/>
      <c r="D21" s="514"/>
      <c r="E21" s="514"/>
      <c r="F21" s="514"/>
      <c r="G21" s="514"/>
      <c r="H21" s="514"/>
      <c r="I21" s="515"/>
    </row>
    <row r="22" ht="16.5" customHeight="1">
      <c r="A22" s="509">
        <v>5</v>
      </c>
      <c r="B22" s="513" t="s">
        <v>254</v>
      </c>
      <c r="C22" s="514"/>
      <c r="D22" s="514"/>
      <c r="E22" s="514"/>
      <c r="F22" s="514"/>
      <c r="G22" s="514"/>
      <c r="H22" s="514"/>
      <c r="I22" s="515"/>
    </row>
    <row r="23" ht="16.5" customHeight="1">
      <c r="A23" s="509"/>
      <c r="B23" s="510" t="s">
        <v>255</v>
      </c>
      <c r="C23" s="524"/>
      <c r="D23" s="524"/>
      <c r="E23" s="524"/>
      <c r="F23" s="524"/>
      <c r="G23" s="524"/>
      <c r="H23" s="524"/>
      <c r="I23" s="525"/>
    </row>
    <row r="24" ht="16.5" customHeight="1">
      <c r="A24" s="509">
        <v>1</v>
      </c>
      <c r="B24" s="513" t="s">
        <v>256</v>
      </c>
      <c r="C24" s="514"/>
      <c r="D24" s="514"/>
      <c r="E24" s="514"/>
      <c r="F24" s="514"/>
      <c r="G24" s="514"/>
      <c r="H24" s="514"/>
      <c r="I24" s="515"/>
    </row>
    <row r="25" ht="16.5" customHeight="1">
      <c r="A25" s="509"/>
      <c r="B25" s="526" t="s">
        <v>257</v>
      </c>
      <c r="C25" s="514"/>
      <c r="D25" s="514"/>
      <c r="E25" s="514"/>
      <c r="F25" s="514"/>
      <c r="G25" s="514"/>
      <c r="H25" s="514"/>
      <c r="I25" s="515"/>
    </row>
    <row r="26" ht="16.5" hidden="1" customHeight="1">
      <c r="A26" s="509"/>
      <c r="B26" s="513"/>
      <c r="C26" s="514"/>
      <c r="D26" s="514"/>
      <c r="E26" s="514"/>
      <c r="F26" s="514"/>
      <c r="G26" s="514"/>
      <c r="H26" s="514"/>
      <c r="I26" s="515"/>
    </row>
    <row r="27" ht="16.5" hidden="1" customHeight="1">
      <c r="A27" s="509"/>
      <c r="B27" s="513"/>
      <c r="C27" s="514"/>
      <c r="D27" s="514"/>
      <c r="E27" s="514"/>
      <c r="F27" s="514"/>
      <c r="G27" s="514"/>
      <c r="H27" s="514"/>
      <c r="I27" s="515"/>
    </row>
    <row r="28" ht="16.5" customHeight="1">
      <c r="A28" s="509">
        <v>1</v>
      </c>
      <c r="B28" s="513" t="s">
        <v>258</v>
      </c>
      <c r="C28" s="514"/>
      <c r="D28" s="514"/>
      <c r="E28" s="514"/>
      <c r="F28" s="514"/>
      <c r="G28" s="514"/>
      <c r="H28" s="514"/>
      <c r="I28" s="515"/>
    </row>
    <row r="29" ht="16.5" customHeight="1">
      <c r="A29" s="509"/>
      <c r="B29" s="510" t="s">
        <v>259</v>
      </c>
      <c r="C29" s="524"/>
      <c r="D29" s="524"/>
      <c r="E29" s="524"/>
      <c r="F29" s="524"/>
      <c r="G29" s="524"/>
      <c r="H29" s="524"/>
      <c r="I29" s="525"/>
    </row>
    <row r="30" ht="16.5" customHeight="1">
      <c r="A30" s="509">
        <v>1</v>
      </c>
      <c r="B30" s="513" t="s">
        <v>260</v>
      </c>
      <c r="C30" s="514"/>
      <c r="D30" s="514"/>
      <c r="E30" s="514"/>
      <c r="F30" s="514"/>
      <c r="G30" s="514"/>
      <c r="H30" s="514"/>
      <c r="I30" s="515"/>
    </row>
    <row r="31" ht="16.5" customHeight="1">
      <c r="A31" s="509"/>
      <c r="B31" s="510" t="s">
        <v>261</v>
      </c>
      <c r="C31" s="511"/>
      <c r="D31" s="511"/>
      <c r="E31" s="511"/>
      <c r="F31" s="511"/>
      <c r="G31" s="511"/>
      <c r="H31" s="511"/>
      <c r="I31" s="512"/>
    </row>
    <row r="32" ht="16.5" customHeight="1">
      <c r="A32" s="509">
        <v>1</v>
      </c>
      <c r="B32" s="513" t="s">
        <v>262</v>
      </c>
      <c r="C32" s="514"/>
      <c r="D32" s="514"/>
      <c r="E32" s="514"/>
      <c r="F32" s="514"/>
      <c r="G32" s="514"/>
      <c r="H32" s="514"/>
      <c r="I32" s="515"/>
    </row>
    <row r="33" ht="12.75" customHeight="1">
      <c r="A33" s="509"/>
      <c r="B33" s="510" t="s">
        <v>263</v>
      </c>
      <c r="C33" s="511"/>
      <c r="D33" s="511"/>
      <c r="E33" s="511"/>
      <c r="F33" s="511"/>
      <c r="G33" s="511"/>
      <c r="H33" s="511"/>
      <c r="I33" s="512"/>
    </row>
    <row r="34" ht="12.75" customHeight="1">
      <c r="A34" s="509">
        <v>1</v>
      </c>
      <c r="B34" s="513" t="s">
        <v>264</v>
      </c>
      <c r="C34" s="514"/>
      <c r="D34" s="514"/>
      <c r="E34" s="514"/>
      <c r="F34" s="514"/>
      <c r="G34" s="514"/>
      <c r="H34" s="514"/>
      <c r="I34" s="515"/>
    </row>
    <row r="35" ht="15" customHeight="1">
      <c r="A35" s="509">
        <v>2</v>
      </c>
      <c r="B35" s="513" t="s">
        <v>265</v>
      </c>
      <c r="C35" s="514"/>
      <c r="D35" s="514"/>
      <c r="E35" s="514"/>
      <c r="F35" s="514"/>
      <c r="G35" s="514"/>
      <c r="H35" s="514"/>
      <c r="I35" s="515"/>
    </row>
    <row r="36" s="527" customFormat="1" ht="10.199999999999999">
      <c r="A36" s="528"/>
      <c r="B36" s="528"/>
      <c r="C36" s="528"/>
      <c r="D36" s="528"/>
      <c r="E36" s="528"/>
      <c r="F36" s="528"/>
      <c r="G36" s="528"/>
      <c r="H36" s="528"/>
      <c r="I36" s="528"/>
    </row>
  </sheetData>
  <mergeCells count="35">
    <mergeCell ref="A1:I1"/>
    <mergeCell ref="B2:I2"/>
    <mergeCell ref="B3:I3"/>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s>
  <printOptions headings="0" gridLines="0"/>
  <pageMargins left="0.31496062992125984" right="0.31496062992125984" top="0" bottom="0.35433070866141736" header="0.31496062992125984" footer="0.31496062992125984"/>
  <pageSetup paperSize="9" scale="100" fitToWidth="1" fitToHeight="1" pageOrder="downThenOver" orientation="landscape" usePrinterDefaults="1" blackAndWhite="0" draft="0" cellComments="none" useFirstPageNumber="0" errors="displayed" horizontalDpi="200" verticalDpi="2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Company>MultiDVD Team</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Анжелика</dc:creator>
  <cp:revision>20</cp:revision>
  <dcterms:created xsi:type="dcterms:W3CDTF">2011-02-15T21:15:57Z</dcterms:created>
  <dcterms:modified xsi:type="dcterms:W3CDTF">2024-09-09T07:05:35Z</dcterms:modified>
</cp:coreProperties>
</file>